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  <sheet name="SO 101.1" sheetId="3" r:id="rId3"/>
    <sheet name="SO 101.2" sheetId="4" r:id="rId4"/>
    <sheet name="SO 101.3" sheetId="5" r:id="rId5"/>
    <sheet name="SO 103.4" sheetId="6" r:id="rId6"/>
    <sheet name="SO 301" sheetId="7" r:id="rId7"/>
  </sheets>
  <definedNames/>
  <calcPr/>
  <webPublishing/>
</workbook>
</file>

<file path=xl/sharedStrings.xml><?xml version="1.0" encoding="utf-8"?>
<sst xmlns="http://schemas.openxmlformats.org/spreadsheetml/2006/main" count="2374" uniqueCount="412">
  <si>
    <t>ASPE10</t>
  </si>
  <si>
    <t>S</t>
  </si>
  <si>
    <t>Firma: ÚDRŽBA SILNIC Královéhradeckého kraje a.s.</t>
  </si>
  <si>
    <t>Soupis prací objektu</t>
  </si>
  <si>
    <t xml:space="preserve">Stavba: </t>
  </si>
  <si>
    <t>Obec Rychnovek</t>
  </si>
  <si>
    <t>II/285 Jaroměř – Nové Město nad Metují, 3. etapa (úsek 2 + 3)_financování KHK_neoceněný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</si>
  <si>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</si>
  <si>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</si>
  <si>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</si>
  <si>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</si>
  <si>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</si>
  <si>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</si>
  <si>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</si>
  <si>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</si>
  <si>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</si>
  <si>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</si>
  <si>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</si>
  <si>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</si>
  <si>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</si>
  <si>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</si>
  <si>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</si>
  <si>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</si>
  <si>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</si>
  <si>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</si>
  <si>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</si>
  <si>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</si>
  <si>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</si>
  <si>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</si>
  <si>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</si>
  <si>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</si>
  <si>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</si>
  <si>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</si>
  <si>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</si>
  <si>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</si>
  <si>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</si>
  <si>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</si>
  <si>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</si>
  <si>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</si>
  <si>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</si>
  <si>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</si>
  <si>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projekt a projednání návrhu přechodné úpravy provozu během stavby</t>
  </si>
  <si>
    <t>VV</t>
  </si>
  <si>
    <t>1=1.000 [A]</t>
  </si>
  <si>
    <t>TS</t>
  </si>
  <si>
    <t/>
  </si>
  <si>
    <t>b</t>
  </si>
  <si>
    <t>souhrnná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</si>
  <si>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</si>
  <si>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</si>
  <si>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</si>
  <si>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02911</t>
  </si>
  <si>
    <t>OSTATNÍ POŽADAVKY - GEODETICKÉ ZAMĚŘENÍ</t>
  </si>
  <si>
    <t>geodetické práce při provádění stavby</t>
  </si>
  <si>
    <t>geodetické zaměření skutečného provedení stavby</t>
  </si>
  <si>
    <t>02944</t>
  </si>
  <si>
    <t>OSTAT POŽADAVKY - DOKUMENTACE SKUTEČ PROVEDENÍ V DIGIT FORMĚ</t>
  </si>
  <si>
    <t>dokumentace skutečného provedení stavby</t>
  </si>
  <si>
    <t>7</t>
  </si>
  <si>
    <t>03100</t>
  </si>
  <si>
    <t>ZAŘÍZENÍ STAVENIŠTĚ - ZŘÍZENÍ, PROVOZ, DEMONTÁŽ</t>
  </si>
  <si>
    <t>SO 101</t>
  </si>
  <si>
    <t>Rekonstrukce silnice II/285</t>
  </si>
  <si>
    <t>014112</t>
  </si>
  <si>
    <t>POPLATKY ZA SKLÁDKU TYP S-IO (INERTNÍ ODPAD)</t>
  </si>
  <si>
    <t>T</t>
  </si>
  <si>
    <t>beton, suť</t>
  </si>
  <si>
    <t>pol.11332 422*1,9=801.800 [A]  
pol. 96687 5*0,05*2,2=0.550 [B]  
Celkem: A+B=802.350 [C]</t>
  </si>
  <si>
    <t>014122</t>
  </si>
  <si>
    <t>POPLATKY ZA SKLÁDKU TYP S-OO (OSTATNÍ ODPAD)</t>
  </si>
  <si>
    <t>zemina</t>
  </si>
  <si>
    <t>pol. 12373 260*1,9=494.000 [A]  
pol. 12932 55*0,3*1,9=31.350 [B]  
pol. 13273 20*1,9=38.000 [C]  
Celkem: A+B+C=563.350 [D]</t>
  </si>
  <si>
    <t>014201</t>
  </si>
  <si>
    <t>POPLATKY ZA ZEMNÍK - ZEMINA</t>
  </si>
  <si>
    <t>M3</t>
  </si>
  <si>
    <t>doplnění zeminy - ornice pro pol. 18215</t>
  </si>
  <si>
    <t>2,250=2.250 [A]</t>
  </si>
  <si>
    <t>Zemní práce</t>
  </si>
  <si>
    <t>11120</t>
  </si>
  <si>
    <t>ODSTRANĚNÍ KŘOVIN</t>
  </si>
  <si>
    <t>M2</t>
  </si>
  <si>
    <t>včetně odvozu a štěpkování</t>
  </si>
  <si>
    <t>20=20.000 [A]</t>
  </si>
  <si>
    <t>11332</t>
  </si>
  <si>
    <t>ODSTRANĚNÍ PODKLADŮ ZPEVNĚNÝCH PLOCH Z KAMENIVA NESTMELENÉHO</t>
  </si>
  <si>
    <t>podkladní vrstva ze ŠD a ŠP na trvalou skládku</t>
  </si>
  <si>
    <t>1005*1,05=1 055.250 [A]  
a*0,40=422.100 [B]</t>
  </si>
  <si>
    <t>11372D</t>
  </si>
  <si>
    <t>FRÉZOVÁNÍ ZPEVNĚNÝCH PLOCH ASFALT DROBNÝCH OPRAV A PLOŠ ROZPADŮ DO 2000M2</t>
  </si>
  <si>
    <t>odstranění stávajících živičných vrstev vč. zazubení stávajících vrstev v místě napojení - v oblastech stavby s kvalit. třídou ZAS-T1 a ZAS-T2     
vč. naložení, odvozu a uložení na skládku dodavatele,     
zhotovitel v ceně zohlední možnost zpětného využití recyklovaného materiálu</t>
  </si>
  <si>
    <t>1005*0,10=100.500 [A]</t>
  </si>
  <si>
    <t>113766</t>
  </si>
  <si>
    <t>FRÉZOVÁNÍ DRÁŽKY PRŮŘEZU DO 800MM2 V ASFALTOVÉ VOZOVCE</t>
  </si>
  <si>
    <t>M</t>
  </si>
  <si>
    <t>drážka pro zálivku</t>
  </si>
  <si>
    <t>6,5+6,5=13.000 [A]</t>
  </si>
  <si>
    <t>8</t>
  </si>
  <si>
    <t>12373</t>
  </si>
  <si>
    <t>ODKOP PRO SPOD STAVBU SILNIC A ŽELEZNIC TŘ. I</t>
  </si>
  <si>
    <t>včetně odvozu na trvalou skládku</t>
  </si>
  <si>
    <t>(75+42)*0,6+115*0,2+1055*0,15+3,55+5,0=260.000 [A]</t>
  </si>
  <si>
    <t>12932</t>
  </si>
  <si>
    <t>ČIŠTĚNÍ PŘÍKOPŮ OD NÁNOSU DO 0,5M3/M</t>
  </si>
  <si>
    <t>předpoklad 0,3m3/bm   
na trvalou skládku</t>
  </si>
  <si>
    <t>55=55.000 [A]</t>
  </si>
  <si>
    <t>13273</t>
  </si>
  <si>
    <t>HLOUBENÍ RÝH ŠÍŘ DO 2M PAŽ I NEPAŽ TŘ. I</t>
  </si>
  <si>
    <t>včetně odvozu materiálu na trvalou skládku</t>
  </si>
  <si>
    <t>(8,0+1,5+1,0+8,5+9,0+7,0+7,0)*0,6*0,75+1,1=20.000 [A] přípojky vpustí a vpustě a žlaby</t>
  </si>
  <si>
    <t>11</t>
  </si>
  <si>
    <t>17481</t>
  </si>
  <si>
    <t>ZÁSYP JAM A RÝH Z NAKUPOVANÝCH MATERIÁLŮ</t>
  </si>
  <si>
    <t>zemina vhodná do násypů dle ČSN 73 6133</t>
  </si>
  <si>
    <t>162*2*0,25=81.000 [A]  pro komunikaci  
(8,0+1,5+1,0+8,5+9,0+7,0+7,0)*0,6*0,5+5*0,5+2*9*0,3=20.500 [B] pro přípojky  
Celkem: A+B=101.500 [C]</t>
  </si>
  <si>
    <t>12</t>
  </si>
  <si>
    <t>17581</t>
  </si>
  <si>
    <t>OBSYP POTRUBÍ A OBJEKTŮ Z NAKUPOVANÝCH MATERIÁLŮ</t>
  </si>
  <si>
    <t>obsyp potrubí - štěrkopísek netříděný zásypový</t>
  </si>
  <si>
    <t>(8,0+1,5+1,0+8,5+9,0+7,0+7,0)*0,6*0,2=5.040 [A]</t>
  </si>
  <si>
    <t>13</t>
  </si>
  <si>
    <t>18110</t>
  </si>
  <si>
    <t>ÚPRAVA PLÁNĚ SE ZHUTNĚNÍM V HORNINĚ TŘ. I</t>
  </si>
  <si>
    <t>1025*7/6=1 195.833 [A]</t>
  </si>
  <si>
    <t>14</t>
  </si>
  <si>
    <t>18215</t>
  </si>
  <si>
    <t>ÚPRAVA POVRCHŮ SROVNÁNÍM ÚZEMÍ V TL DO 0,50M</t>
  </si>
  <si>
    <t>plošná úprava terénu včetně doplnění ornicí</t>
  </si>
  <si>
    <t>7+22+16=45.000 [A]</t>
  </si>
  <si>
    <t>15</t>
  </si>
  <si>
    <t>18241</t>
  </si>
  <si>
    <t>ZALOŽENÍ TRÁVNÍKU RUČNÍM VÝSEVEM</t>
  </si>
  <si>
    <t>směs parková okrasná</t>
  </si>
  <si>
    <t>45=45.000 [A]</t>
  </si>
  <si>
    <t>16</t>
  </si>
  <si>
    <t>18247</t>
  </si>
  <si>
    <t>OŠETŘOVÁNÍ TRÁVNÍKU</t>
  </si>
  <si>
    <t>17</t>
  </si>
  <si>
    <t>183512</t>
  </si>
  <si>
    <t>CHEMICKÉ ODPLEVELENÍ VÝBĚROVÉ</t>
  </si>
  <si>
    <t>chemické odplevelení před založením trávníku a po založení trávníku</t>
  </si>
  <si>
    <t>2*45=90.000 [A]</t>
  </si>
  <si>
    <t>Vodorovné konstrukce</t>
  </si>
  <si>
    <t>18</t>
  </si>
  <si>
    <t>45157</t>
  </si>
  <si>
    <t>PODKLADNÍ A VÝPLŇOVÉ VRSTVY Z KAMENIVA TĚŽENÉHO</t>
  </si>
  <si>
    <t>štěrkopískový podsyp frakce 0-8 mm pod trouby</t>
  </si>
  <si>
    <t>42*0,5*0,2=4.200 [A]</t>
  </si>
  <si>
    <t>Komunikace</t>
  </si>
  <si>
    <t>19</t>
  </si>
  <si>
    <t>56210</t>
  </si>
  <si>
    <t>VOZOVKOVÉ VRSTVY Z MATERIÁLŮ STABIL CEMENTEM</t>
  </si>
  <si>
    <t>SC C 8/10 tl. 160mm</t>
  </si>
  <si>
    <t>1025*0,160=164.000 [A]</t>
  </si>
  <si>
    <t>20</t>
  </si>
  <si>
    <t>56335</t>
  </si>
  <si>
    <t>VOZOVKOVÉ VRSTVY ZE ŠTĚRKODRTI TL. DO 250MM</t>
  </si>
  <si>
    <t>podkladní vrstva tl. 250mm</t>
  </si>
  <si>
    <t>21</t>
  </si>
  <si>
    <t>56963</t>
  </si>
  <si>
    <t>ZPEVNĚNÍ KRAJNIC Z RECYKLOVANÉHO MATERIÁLU TL DO 150MM</t>
  </si>
  <si>
    <t>R-mat 40 RA 0/22</t>
  </si>
  <si>
    <t>52*0,50=26.000 [A]</t>
  </si>
  <si>
    <t>22</t>
  </si>
  <si>
    <t>572123</t>
  </si>
  <si>
    <t>INFILTRAČNÍ POSTŘIK Z EMULZE DO 1,0KG/M2</t>
  </si>
  <si>
    <t>1 kg/m2 po vyštěpení</t>
  </si>
  <si>
    <t>1025=1 025.000 [A]</t>
  </si>
  <si>
    <t>23</t>
  </si>
  <si>
    <t>572213</t>
  </si>
  <si>
    <t>SPOJOVACÍ POSTŘIK Z EMULZE DO 0,5KG/M2</t>
  </si>
  <si>
    <t>0,30 kg/m2 po vyštěpení</t>
  </si>
  <si>
    <t>24</t>
  </si>
  <si>
    <t>0,50 kg/m2 po vyštěpení</t>
  </si>
  <si>
    <t>25</t>
  </si>
  <si>
    <t>574C56</t>
  </si>
  <si>
    <t>ASFALTOVÝ BETON PRO LOŽNÍ VRSTVY ACL 16+, 16S TL. 60MM</t>
  </si>
  <si>
    <t>ACL 16+</t>
  </si>
  <si>
    <t>26</t>
  </si>
  <si>
    <t>574E46</t>
  </si>
  <si>
    <t>ASFALTOVÝ BETON PRO PODKLADNÍ VRSTVY ACP 16+, 16S TL. 50MM</t>
  </si>
  <si>
    <t>ACP 16+</t>
  </si>
  <si>
    <t>27</t>
  </si>
  <si>
    <t>574I54</t>
  </si>
  <si>
    <t>ASFALTOVÝ KOBEREC MASTIXOVÝ SMA 11+, 11S TL. 40MM</t>
  </si>
  <si>
    <t>SMA 11+</t>
  </si>
  <si>
    <t>Potrubí</t>
  </si>
  <si>
    <t>28</t>
  </si>
  <si>
    <t>87434</t>
  </si>
  <si>
    <t>POTRUBÍ Z TRUB PLASTOVÝCH ODPADNÍCH DN DO 200MM</t>
  </si>
  <si>
    <t>DN 200, SN 10</t>
  </si>
  <si>
    <t>8,0+1,5+1,0+8,5+7,0+7,0+9,0=42.000 [A]</t>
  </si>
  <si>
    <t>29</t>
  </si>
  <si>
    <t>89712</t>
  </si>
  <si>
    <t>VPUSŤ KANALIZAČNÍ ULIČNÍ KOMPLETNÍ Z BETONOVÝCH DÍLCŮ</t>
  </si>
  <si>
    <t>KUS</t>
  </si>
  <si>
    <t>4=4.000 [A]</t>
  </si>
  <si>
    <t>30</t>
  </si>
  <si>
    <t>89721</t>
  </si>
  <si>
    <t>VPUSŤ KANALIZAČNÍ HORSKÁ KOMPLETNÍ MONOLITICKÁ BETONOVÁ</t>
  </si>
  <si>
    <t>2=2.000 [A]</t>
  </si>
  <si>
    <t>31</t>
  </si>
  <si>
    <t>897543</t>
  </si>
  <si>
    <t>VPUSŤ ODVOD ŽLABŮ Z POLYMERBETONU SV. ŠÍŘKY DO 200MM</t>
  </si>
  <si>
    <t>vpusťové a revizní díly žlabu   
DM 2000 - F900 kN</t>
  </si>
  <si>
    <t>2+2=4.000 [A]</t>
  </si>
  <si>
    <t>32</t>
  </si>
  <si>
    <t>89916</t>
  </si>
  <si>
    <t>BETONOVÉ DOPLŇKY TRUB VEDENÍ</t>
  </si>
  <si>
    <t>Vyrovnávací prstence nebo rámy + podmazání u ponechávaných šachet</t>
  </si>
  <si>
    <t>5*2*0,1=1.000 [A]</t>
  </si>
  <si>
    <t>33</t>
  </si>
  <si>
    <t>89921</t>
  </si>
  <si>
    <t>VÝŠKOVÁ ÚPRAVA POKLOPŮ</t>
  </si>
  <si>
    <t>5=5.000 [A]</t>
  </si>
  <si>
    <t>34</t>
  </si>
  <si>
    <t>899901</t>
  </si>
  <si>
    <t>PŘEPOJENÍ PŘÍPOJEK</t>
  </si>
  <si>
    <t>napojení vpustí na stávající šachty nebo potrubí</t>
  </si>
  <si>
    <t>6=6.000 [A]</t>
  </si>
  <si>
    <t>Ostatní konstrukce a práce</t>
  </si>
  <si>
    <t>35</t>
  </si>
  <si>
    <t>914123</t>
  </si>
  <si>
    <t>DOPRAVNÍ ZNAČKY ZÁKLADNÍ VELIKOSTI OCELOVÉ FÓLIE TŘ 1 - DEMONTÁŽ</t>
  </si>
  <si>
    <t>36</t>
  </si>
  <si>
    <t>914131</t>
  </si>
  <si>
    <t>DOPRAVNÍ ZNAČKY ZÁKLADNÍ VELIKOSTI OCELOVÉ FÓLIE TŘ 2 - DODÁVKA A MONTÁŽ</t>
  </si>
  <si>
    <t>značky upravující přednost 2=2.000 [A]  
výstražné DZ 1=1.000 [B]  
zákazové, příkazové DZ 1=1.000 [C]  
dodatkové tabulky 2=2.000 [D]  
Celkem: A+B+C+D=6.000 [E]</t>
  </si>
  <si>
    <t>37</t>
  </si>
  <si>
    <t>914913</t>
  </si>
  <si>
    <t>SLOUPKY A STOJKY DZ Z OCEL TRUBEK ZABETON DEMONTÁŽ</t>
  </si>
  <si>
    <t>3=3.000 [A]</t>
  </si>
  <si>
    <t>38</t>
  </si>
  <si>
    <t>914921</t>
  </si>
  <si>
    <t>SLOUPKY A STOJKY DOPRAVNÍCH ZNAČEK Z OCEL TRUBEK DO PATKY - DODÁVKA A MONTÁŽ</t>
  </si>
  <si>
    <t>39</t>
  </si>
  <si>
    <t>915111</t>
  </si>
  <si>
    <t>VODOROVNÉ DOPRAVNÍ ZNAČENÍ BARVOU HLADKÉ - DODÁVKA A POKLÁDKA</t>
  </si>
  <si>
    <t>0,125*165=20.625 [A]  
0,25*25*0,5=3.125 [B]  
Celkem: A+B=23.750 [C]</t>
  </si>
  <si>
    <t>40</t>
  </si>
  <si>
    <t>915211</t>
  </si>
  <si>
    <t>VODOROVNÉ DOPRAVNÍ ZNAČENÍ PLASTEM HLADKÉ - DODÁVKA A POKLÁDKA</t>
  </si>
  <si>
    <t>41</t>
  </si>
  <si>
    <t>915401</t>
  </si>
  <si>
    <t>VODOROVNÉ DOPRAVNÍ ZNAČENÍ BETON PREFABRIK - DODÁVKA A POKLÁDKA</t>
  </si>
  <si>
    <t>betonová přídlažba do betonového lože včetně vyspárování - barva bílá</t>
  </si>
  <si>
    <t>95+58+44+114=311.000 [A]  
a*0,25=77.750 [B]</t>
  </si>
  <si>
    <t>42</t>
  </si>
  <si>
    <t>917224</t>
  </si>
  <si>
    <t>SILNIČNÍ A CHODNÍKOVÉ OBRUBY Z BETONOVÝCH OBRUBNÍKŮ ŠÍŘ 150MM</t>
  </si>
  <si>
    <t>silniční obruby 150 x 250 do betonového lože s boční opěrou - standardní</t>
  </si>
  <si>
    <t>56+4=60.000 [A]</t>
  </si>
  <si>
    <t>43</t>
  </si>
  <si>
    <t>silniční obruby 150 x 250 do betonového lože s boční opěrou - nájezdové a přechodové</t>
  </si>
  <si>
    <t>25=25.000 [A] nájezdové  
13=13.000 [B] přechodové  
Celkem: A+B=38.000 [C]</t>
  </si>
  <si>
    <t>44</t>
  </si>
  <si>
    <t>919112</t>
  </si>
  <si>
    <t>ŘEZÁNÍ ASFALTOVÉHO KRYTU VOZOVEK TL DO 100MM</t>
  </si>
  <si>
    <t>45</t>
  </si>
  <si>
    <t>931326</t>
  </si>
  <si>
    <t>TĚSNĚNÍ DILATAČ SPAR ASF ZÁLIVKOU MODIFIK PRŮŘ DO 800MM2</t>
  </si>
  <si>
    <t>těsnění spár vozovky</t>
  </si>
  <si>
    <t>46</t>
  </si>
  <si>
    <t>93543</t>
  </si>
  <si>
    <t>ŽLABY Z DÍLCŮ Z POLYMERBETONU SVĚTLÉ ŠÍŘKY DO 200MM VČETNĚ MŘÍŽÍ</t>
  </si>
  <si>
    <t>7=7.000 [A]</t>
  </si>
  <si>
    <t>47</t>
  </si>
  <si>
    <t>96687</t>
  </si>
  <si>
    <t>VYBOURÁNÍ ULIČNÍCH VPUSTÍ KOMPLETNÍCH</t>
  </si>
  <si>
    <t>včetně zaslepení přípojky a zabetonování šachet   
na trvalou skládku</t>
  </si>
  <si>
    <t>SO 101.1</t>
  </si>
  <si>
    <t>Silnice II/285 - Udržovací práce</t>
  </si>
  <si>
    <t>pol. 12373 6,0*1,9=11.400 [A]</t>
  </si>
  <si>
    <t>0,50=0.500 [A]</t>
  </si>
  <si>
    <t>10*1*0,6=6.000 [A]</t>
  </si>
  <si>
    <t>10*0,25=2.500 [A]  pro komunikaci</t>
  </si>
  <si>
    <t>4,0=4.000 [A]</t>
  </si>
  <si>
    <t>10*1,0=10.000 [A]</t>
  </si>
  <si>
    <t>10=10.000 [A]</t>
  </si>
  <si>
    <t>2*10=20.000 [A]</t>
  </si>
  <si>
    <t>2,0*0,160=0.320 [A]</t>
  </si>
  <si>
    <t>2,0=2.000 [A]</t>
  </si>
  <si>
    <t>10=10.000 [A]  
a*0,25=2.500 [B]</t>
  </si>
  <si>
    <t>SO 101.2</t>
  </si>
  <si>
    <t>Úprava místní komunikace (napojení p.p.č. 336/1)</t>
  </si>
  <si>
    <t>pol.11316  9,0*2,4=21.600 [A]  
pol.11332 24*1,9=45.600 [B]  
Celkem: A+B=67.200 [C]</t>
  </si>
  <si>
    <t>pol. 12373 4,5*1,9=8.550 [A]</t>
  </si>
  <si>
    <t>1,25=1.250 [A]</t>
  </si>
  <si>
    <t>11316</t>
  </si>
  <si>
    <t>ODSTRANĚNÍ KRYTU ZPEVNĚNÝCH PLOCH ZE SILNIČNÍCH DÍLCŮ</t>
  </si>
  <si>
    <t>45=45.000 [A]  
a*0,20=9.000 [B]</t>
  </si>
  <si>
    <t>(15+45)=60.000 [A]  
a*0,40=24.000 [B]</t>
  </si>
  <si>
    <t>11372E</t>
  </si>
  <si>
    <t>FRÉZOVÁNÍ ZPEVNĚNÝCH PLOCH ASFALT DROBNÝCH OPRAV A PLOŠ ROZPADŮ DO 500M2</t>
  </si>
  <si>
    <t>15*0,10=1.500 [A]</t>
  </si>
  <si>
    <t>5,0*0,5*0,6+60*0,05=4.500 [A]</t>
  </si>
  <si>
    <t>(17+5,0)*0,25=5.500 [A]  pro komunikaci</t>
  </si>
  <si>
    <t>55+10=65.000 [A]</t>
  </si>
  <si>
    <t>17+8=25.000 [A]</t>
  </si>
  <si>
    <t>25=25.000 [A]</t>
  </si>
  <si>
    <t>2*25=50.000 [A]</t>
  </si>
  <si>
    <t>55*0,160=8.800 [A]</t>
  </si>
  <si>
    <t>17+7=24.000 [A]  
a*0,25=6.000 [B]</t>
  </si>
  <si>
    <t>17-1+7-1=22.000 [A]</t>
  </si>
  <si>
    <t>0=0.000 [A] nájezdové  
2=2.000 [B] přechodové  
Celkem: A+B=2.000 [C]</t>
  </si>
  <si>
    <t>SO 101.3</t>
  </si>
  <si>
    <t>Úprava místní komunikace (napojení p.p.č. 209/6)</t>
  </si>
  <si>
    <t>pol.11332 15,2*1,9=28.880 [A]</t>
  </si>
  <si>
    <t>38=38.000 [A]  
a*0,40=15.200 [B]</t>
  </si>
  <si>
    <t>38*0,10=3.800 [A]</t>
  </si>
  <si>
    <t>23=23.000 [A]</t>
  </si>
  <si>
    <t>40=40.000 [A]</t>
  </si>
  <si>
    <t>34*0,160=5.440 [A]</t>
  </si>
  <si>
    <t>34+6=40.000 [A]</t>
  </si>
  <si>
    <t>34=34.000 [A]</t>
  </si>
  <si>
    <t>4,5+9,0+8,0=21.500 [A]  
a*0,25=5.375 [B]</t>
  </si>
  <si>
    <t>23,0=23.000 [A]</t>
  </si>
  <si>
    <t>SO 103.4</t>
  </si>
  <si>
    <t>Novostavba opěrné zdi p.p.č. st.80, p.p.č.78</t>
  </si>
  <si>
    <t>pol. 11318 1,2*2,2=2.640 [A]  
pol.11332 12,9*1,9=24.510 [B]  
pol. 11355 5*0,150*0,150*2,2=0.248 [C]  
Celkem: A+B+C=27.398 [D]</t>
  </si>
  <si>
    <t>pol. 13273 40*1,9=76.000 [A]</t>
  </si>
  <si>
    <t>1,5=1.500 [A]</t>
  </si>
  <si>
    <t>11,0*1,3*1,5+1*1,5*0,7+0,5=23.000 [A]  
11,0*1,3*1+2,0*1,3*0,7+0,88=17.000 [B]  
Celkem: A+B=40.000 [C]</t>
  </si>
  <si>
    <t>12*(0,74+0,26)+14*0,35=16.900 [A]</t>
  </si>
  <si>
    <t>17+18=35.000 [A]</t>
  </si>
  <si>
    <t>15+15=30.000 [A]</t>
  </si>
  <si>
    <t>30=30.000 [A]</t>
  </si>
  <si>
    <t>2*30=60.000 [A]</t>
  </si>
  <si>
    <t>Základy</t>
  </si>
  <si>
    <t>212635</t>
  </si>
  <si>
    <t>TRATIVODY KOMPL Z TRUB Z PLAST HM DN DO 150MM, RÝHA TŘ I</t>
  </si>
  <si>
    <t>drenážní trubky korugované PE-HD SN8 perforace 360° včetně lože z prostého betonu</t>
  </si>
  <si>
    <t>26=26.000 [A]</t>
  </si>
  <si>
    <t>21461B</t>
  </si>
  <si>
    <t>SEPARAČNÍ GEOTEXTILIE DO 200G/M2</t>
  </si>
  <si>
    <t>5,5+8,8=14.300 [A]</t>
  </si>
  <si>
    <t>Svislé konstrukce</t>
  </si>
  <si>
    <t>31812B</t>
  </si>
  <si>
    <t>ZDI ODDĚLOVACÍ A OHRADNÍ Z DÍLCŮ ŽELEZOBETON</t>
  </si>
  <si>
    <t>KS</t>
  </si>
  <si>
    <t>prefebrikované zahradní stěny tvaru L - výšky do 800 mm - dílec délky do 500mm</t>
  </si>
  <si>
    <t>1+6+5+1=13.000 [A]  
a/0,5=26.000 [B]</t>
  </si>
  <si>
    <t>31812D</t>
  </si>
  <si>
    <t>prefebrikované zahradní stěny tvaru L - výšky do 1300 mm - dílec délky do 500mm</t>
  </si>
  <si>
    <t>11+1=12.000 [A]  
a/0,5=24.000 [B]</t>
  </si>
  <si>
    <t>451312</t>
  </si>
  <si>
    <t>PODKLADNÍ A VÝPLŇOVÉ VRSTVY Z PROSTÉHO BETONU C12/15</t>
  </si>
  <si>
    <t>podkladní beton tl. 100m pod prefabrikáty OP zdi</t>
  </si>
  <si>
    <t>12*1,0*0,2+(1+6+5+1)*1*0,2=5.000 [A]</t>
  </si>
  <si>
    <t>45157A</t>
  </si>
  <si>
    <t>PODKLADNÍ A VÝPLŇOVÉ VRSTVY Z KAMENIVA TĚŽENÉHO - KAČÍREK</t>
  </si>
  <si>
    <t>kryt plochy vymývaným dekoračním kamenivem (kačírkem) tl. 200 mm</t>
  </si>
  <si>
    <t>11*0,5+6*(0,6+1)/2+5*(0,6+1)/2=14.300 [A]</t>
  </si>
  <si>
    <t>56334</t>
  </si>
  <si>
    <t>VOZOVKOVÉ VRSTVY ZE ŠTĚRKODRTI TL. DO 200MM</t>
  </si>
  <si>
    <t>podkladní vrstva 200 mm</t>
  </si>
  <si>
    <t>12*1,3+1,4+13*1,3+1,1=35.000 [A]</t>
  </si>
  <si>
    <t>Přidružená stavební výroba</t>
  </si>
  <si>
    <t>711117</t>
  </si>
  <si>
    <t>IZOLACE BĚŽNÝCH KONSTRUKCÍ PROTI ZEMNÍ VLHKOSTI Z PE FÓLIÍ</t>
  </si>
  <si>
    <t>nopová fólie drenážní HDPE s výškou nopů 8mm</t>
  </si>
  <si>
    <t>12*1,0=12.000 [A]</t>
  </si>
  <si>
    <t>894858</t>
  </si>
  <si>
    <t>ŠACHTY KANALIZAČNÍ PLASTOVÉ D 600MM</t>
  </si>
  <si>
    <t>revizní šachta z PVC typ přímý, DN 315/160 hloubka 1360-1730 mm</t>
  </si>
  <si>
    <t>SO 301</t>
  </si>
  <si>
    <t>Rekonstrukce dešťové kanalizace</t>
  </si>
  <si>
    <t>pol. 11318 5,7*2,0=11.400 [A]  
pol.11332 9,0*1,9=17.100 [B]  
pol. 11354 25*0,15*0,30*2,1=2.363 [C]  
pol. 96615 8*2,4=19.200 [D]  
Celkem: A+B+C+D=50.063 [E]</t>
  </si>
  <si>
    <t>pol. 12373 27,3*1,9=51.870 [A]  
pol. 13273 178,4*1,9=338.960 [B]  
Celkem: A+B=390.830 [C]</t>
  </si>
  <si>
    <t>11318</t>
  </si>
  <si>
    <t>ODSTRANĚNÍ KRYTU ZPEVNĚNÝCH PLOCH Z DLAŽDIC</t>
  </si>
  <si>
    <t>rozebrání dlažeb zámkových, betonových nebo kamenných   
včetně odvozu na trvalou skládku</t>
  </si>
  <si>
    <t>(17+11+10)*0,150=5.700 [A]</t>
  </si>
  <si>
    <t>28+10+7=45.000 [A]  
a*0,20=9.000 [B]</t>
  </si>
  <si>
    <t>11354</t>
  </si>
  <si>
    <t>ODSTRANĚNÍ OBRUB Z KRAJNÍKŮ</t>
  </si>
  <si>
    <t>včetně odvozu na travlou skládku</t>
  </si>
  <si>
    <t>(95+30)*0,10=12.500 [A]</t>
  </si>
  <si>
    <t>(10,5+6+11,5+18)*0,3+9*1,5=27.300 [A]</t>
  </si>
  <si>
    <t>včetně odvozu materiálu na trvalou skládku   
včetně ztížení v omezeném prostoru</t>
  </si>
  <si>
    <t>68,2*0,7*1,2=57.288 [A]  
115,3*0,7*1,5=121.065 [B]  
Celkem: A+B=178.353 [C]</t>
  </si>
  <si>
    <t>68,2*0,7*0,4+115,3*0,7*1,8+9*1=173.374 [A]</t>
  </si>
  <si>
    <t>183,5*0,7*0,3=38.535 [A]</t>
  </si>
  <si>
    <t>12=12.000 [A]</t>
  </si>
  <si>
    <t>183,5*0,5*0,2=18.350 [A]</t>
  </si>
  <si>
    <t>56333</t>
  </si>
  <si>
    <t>VOZOVKOVÉ VRSTVY ZE ŠTĚRKODRTI TL. DO 150MM</t>
  </si>
  <si>
    <t>podkladní vrstva tl. 150 mm</t>
  </si>
  <si>
    <t>587205</t>
  </si>
  <si>
    <t>PŘEDLÁŽDĚNÍ KRYTU Z BETONOVÝCH DLAŽDIC</t>
  </si>
  <si>
    <t>rozebrání stávajícího krytu, očištění dlaždic, uložení v místě stavby a zpětné zadláždění z původního materiálu</t>
  </si>
  <si>
    <t>87445</t>
  </si>
  <si>
    <t>POTRUBÍ Z TRUB PLASTOVÝCH ODPADNÍCH DN DO 300MM</t>
  </si>
  <si>
    <t>potrubí PP plnostěnná třívrstvá DN 300  SN12</t>
  </si>
  <si>
    <t>56,2+115,3=171.500 [A]</t>
  </si>
  <si>
    <t>87446</t>
  </si>
  <si>
    <t>POTRUBÍ Z TRUB PLASTOVÝCH ODPADNÍCH DN DO 400MM</t>
  </si>
  <si>
    <t>potrubí PP plnostěnná třívrstvá DN 400  SN12</t>
  </si>
  <si>
    <t>894146</t>
  </si>
  <si>
    <t>ŠACHTY KANALIZAČNÍ Z BETON DÍLCŮ NA POTRUBÍ DN DO 400MM</t>
  </si>
  <si>
    <t>kompletní šachty včetně poklopů</t>
  </si>
  <si>
    <t>89914</t>
  </si>
  <si>
    <t>ŠACHTOVÉ BETONOVÉ SKRUŽE SAMOSTATNÉ</t>
  </si>
  <si>
    <t>4*2*0,1=0.800 [A]</t>
  </si>
  <si>
    <t>zvýšení šachty +0,35</t>
  </si>
  <si>
    <t>96615</t>
  </si>
  <si>
    <t>BOURÁNÍ KONSTRUKCÍ Z PROSTÉHO BETONU</t>
  </si>
  <si>
    <t>bourání původních šachet včetně demontáže mříží a poklopů   
včetně odvozu na trvalou skládku</t>
  </si>
  <si>
    <t>3+5=8.000 [A]</t>
  </si>
  <si>
    <t>969246</t>
  </si>
  <si>
    <t>VYBOURÁNÍ POTRUBÍ DN DO 400MM KANALIZAČ</t>
  </si>
  <si>
    <t>vybourání stávajícího betonové potrubí DN 200 - 400   
včetně odvozu na trvalou skládku   
včetně poplatku za skládku</t>
  </si>
  <si>
    <t>185=185.000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</si>
</sst>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48</v>
      </c>
      <c s="19" t="s">
        <v>45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51</v>
      </c>
      <c s="19" t="s">
        <v>46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54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55</v>
      </c>
      <c s="19" t="s">
        <v>45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57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58</v>
      </c>
      <c s="23" t="s">
        <v>59</v>
      </c>
      <c s="19" t="s">
        <v>45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0+O8+O21+O78+O83+O120+O149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</v>
      </c>
      <c s="32">
        <f>0+I8+I21+I78+I83+I120+I149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61</v>
      </c>
      <c s="5"/>
      <c s="14" t="s">
        <v>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802.35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67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563.35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51">
      <c r="A15" s="30" t="s">
        <v>42</v>
      </c>
      <c r="E15" s="31" t="s">
        <v>71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74</v>
      </c>
      <c s="26">
        <v>2.25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75</v>
      </c>
    </row>
    <row r="19" spans="1:5" ht="12.75">
      <c r="A19" s="30" t="s">
        <v>42</v>
      </c>
      <c r="E19" s="31" t="s">
        <v>76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77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9" t="s">
        <v>35</v>
      </c>
      <c s="23" t="s">
        <v>23</v>
      </c>
      <c s="23" t="s">
        <v>78</v>
      </c>
      <c s="19" t="s">
        <v>45</v>
      </c>
      <c s="24" t="s">
        <v>79</v>
      </c>
      <c s="25" t="s">
        <v>80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</v>
      </c>
    </row>
    <row r="24" spans="1:5" ht="12.75">
      <c r="A24" s="30" t="s">
        <v>42</v>
      </c>
      <c r="E24" s="31" t="s">
        <v>82</v>
      </c>
    </row>
    <row r="25" spans="1:5" ht="12.75">
      <c r="A25" t="s">
        <v>44</v>
      </c>
      <c r="E25" s="29" t="s">
        <v>45</v>
      </c>
    </row>
    <row r="26" spans="1:16" ht="25.5">
      <c r="A26" s="19" t="s">
        <v>35</v>
      </c>
      <c s="23" t="s">
        <v>25</v>
      </c>
      <c s="23" t="s">
        <v>83</v>
      </c>
      <c s="19" t="s">
        <v>45</v>
      </c>
      <c s="24" t="s">
        <v>84</v>
      </c>
      <c s="25" t="s">
        <v>74</v>
      </c>
      <c s="26">
        <v>422.1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</v>
      </c>
    </row>
    <row r="28" spans="1:5" ht="25.5">
      <c r="A28" s="30" t="s">
        <v>42</v>
      </c>
      <c r="E28" s="31" t="s">
        <v>86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87</v>
      </c>
      <c s="19" t="s">
        <v>45</v>
      </c>
      <c s="24" t="s">
        <v>88</v>
      </c>
      <c s="25" t="s">
        <v>74</v>
      </c>
      <c s="26">
        <v>100.5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90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91</v>
      </c>
      <c s="19" t="s">
        <v>45</v>
      </c>
      <c s="24" t="s">
        <v>92</v>
      </c>
      <c s="25" t="s">
        <v>93</v>
      </c>
      <c s="26">
        <v>13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</v>
      </c>
    </row>
    <row r="36" spans="1:5" ht="12.75">
      <c r="A36" s="30" t="s">
        <v>42</v>
      </c>
      <c r="E36" s="31" t="s">
        <v>95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97</v>
      </c>
      <c s="19" t="s">
        <v>45</v>
      </c>
      <c s="24" t="s">
        <v>98</v>
      </c>
      <c s="25" t="s">
        <v>74</v>
      </c>
      <c s="26">
        <v>260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99</v>
      </c>
    </row>
    <row r="40" spans="1:5" ht="12.75">
      <c r="A40" s="30" t="s">
        <v>42</v>
      </c>
      <c r="E40" s="31" t="s">
        <v>100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101</v>
      </c>
      <c s="19" t="s">
        <v>45</v>
      </c>
      <c s="24" t="s">
        <v>102</v>
      </c>
      <c s="25" t="s">
        <v>93</v>
      </c>
      <c s="26">
        <v>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103</v>
      </c>
    </row>
    <row r="44" spans="1:5" ht="12.75">
      <c r="A44" s="30" t="s">
        <v>42</v>
      </c>
      <c r="E44" s="31" t="s">
        <v>104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105</v>
      </c>
      <c s="19" t="s">
        <v>45</v>
      </c>
      <c s="24" t="s">
        <v>106</v>
      </c>
      <c s="25" t="s">
        <v>74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107</v>
      </c>
    </row>
    <row r="48" spans="1:5" ht="25.5">
      <c r="A48" s="30" t="s">
        <v>42</v>
      </c>
      <c r="E48" s="31" t="s">
        <v>108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110</v>
      </c>
      <c s="19" t="s">
        <v>45</v>
      </c>
      <c s="24" t="s">
        <v>111</v>
      </c>
      <c s="25" t="s">
        <v>74</v>
      </c>
      <c s="26">
        <v>101.5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112</v>
      </c>
    </row>
    <row r="52" spans="1:5" ht="38.25">
      <c r="A52" s="30" t="s">
        <v>42</v>
      </c>
      <c r="E52" s="31" t="s">
        <v>113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114</v>
      </c>
      <c s="23" t="s">
        <v>115</v>
      </c>
      <c s="19" t="s">
        <v>45</v>
      </c>
      <c s="24" t="s">
        <v>116</v>
      </c>
      <c s="25" t="s">
        <v>74</v>
      </c>
      <c s="26">
        <v>5.04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117</v>
      </c>
    </row>
    <row r="56" spans="1:5" ht="12.75">
      <c r="A56" s="30" t="s">
        <v>42</v>
      </c>
      <c r="E56" s="31" t="s">
        <v>118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119</v>
      </c>
      <c s="23" t="s">
        <v>120</v>
      </c>
      <c s="19" t="s">
        <v>45</v>
      </c>
      <c s="24" t="s">
        <v>121</v>
      </c>
      <c s="25" t="s">
        <v>80</v>
      </c>
      <c s="26">
        <v>1195.833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45</v>
      </c>
    </row>
    <row r="60" spans="1:5" ht="12.75">
      <c r="A60" s="30" t="s">
        <v>42</v>
      </c>
      <c r="E60" s="31" t="s">
        <v>122</v>
      </c>
    </row>
    <row r="61" spans="1:5" ht="12.75">
      <c r="A61" t="s">
        <v>44</v>
      </c>
      <c r="E61" s="29" t="s">
        <v>45</v>
      </c>
    </row>
    <row r="62" spans="1:16" ht="12.75">
      <c r="A62" s="19" t="s">
        <v>35</v>
      </c>
      <c s="23" t="s">
        <v>123</v>
      </c>
      <c s="23" t="s">
        <v>124</v>
      </c>
      <c s="19" t="s">
        <v>45</v>
      </c>
      <c s="24" t="s">
        <v>125</v>
      </c>
      <c s="25" t="s">
        <v>80</v>
      </c>
      <c s="26">
        <v>45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126</v>
      </c>
    </row>
    <row r="64" spans="1:5" ht="12.75">
      <c r="A64" s="30" t="s">
        <v>42</v>
      </c>
      <c r="E64" s="31" t="s">
        <v>127</v>
      </c>
    </row>
    <row r="65" spans="1:5" ht="12.75">
      <c r="A65" t="s">
        <v>44</v>
      </c>
      <c r="E65" s="29" t="s">
        <v>45</v>
      </c>
    </row>
    <row r="66" spans="1:16" ht="12.75">
      <c r="A66" s="19" t="s">
        <v>35</v>
      </c>
      <c s="23" t="s">
        <v>128</v>
      </c>
      <c s="23" t="s">
        <v>129</v>
      </c>
      <c s="19" t="s">
        <v>45</v>
      </c>
      <c s="24" t="s">
        <v>130</v>
      </c>
      <c s="25" t="s">
        <v>80</v>
      </c>
      <c s="26">
        <v>45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131</v>
      </c>
    </row>
    <row r="68" spans="1:5" ht="12.75">
      <c r="A68" s="30" t="s">
        <v>42</v>
      </c>
      <c r="E68" s="31" t="s">
        <v>132</v>
      </c>
    </row>
    <row r="69" spans="1:5" ht="12.75">
      <c r="A69" t="s">
        <v>44</v>
      </c>
      <c r="E69" s="29" t="s">
        <v>45</v>
      </c>
    </row>
    <row r="70" spans="1:16" ht="12.75">
      <c r="A70" s="19" t="s">
        <v>35</v>
      </c>
      <c s="23" t="s">
        <v>133</v>
      </c>
      <c s="23" t="s">
        <v>134</v>
      </c>
      <c s="19" t="s">
        <v>45</v>
      </c>
      <c s="24" t="s">
        <v>135</v>
      </c>
      <c s="25" t="s">
        <v>80</v>
      </c>
      <c s="26">
        <v>45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45</v>
      </c>
    </row>
    <row r="72" spans="1:5" ht="12.75">
      <c r="A72" s="30" t="s">
        <v>42</v>
      </c>
      <c r="E72" s="31" t="s">
        <v>132</v>
      </c>
    </row>
    <row r="73" spans="1:5" ht="12.75">
      <c r="A73" t="s">
        <v>44</v>
      </c>
      <c r="E73" s="29" t="s">
        <v>45</v>
      </c>
    </row>
    <row r="74" spans="1:16" ht="12.75">
      <c r="A74" s="19" t="s">
        <v>35</v>
      </c>
      <c s="23" t="s">
        <v>136</v>
      </c>
      <c s="23" t="s">
        <v>137</v>
      </c>
      <c s="19" t="s">
        <v>45</v>
      </c>
      <c s="24" t="s">
        <v>138</v>
      </c>
      <c s="25" t="s">
        <v>80</v>
      </c>
      <c s="26">
        <v>90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139</v>
      </c>
    </row>
    <row r="76" spans="1:5" ht="12.75">
      <c r="A76" s="30" t="s">
        <v>42</v>
      </c>
      <c r="E76" s="31" t="s">
        <v>140</v>
      </c>
    </row>
    <row r="77" spans="1:5" ht="12.75">
      <c r="A77" t="s">
        <v>44</v>
      </c>
      <c r="E77" s="29" t="s">
        <v>45</v>
      </c>
    </row>
    <row r="78" spans="1:18" ht="12.75" customHeight="1">
      <c r="A78" s="5" t="s">
        <v>33</v>
      </c>
      <c s="5"/>
      <c s="35" t="s">
        <v>23</v>
      </c>
      <c s="5"/>
      <c s="21" t="s">
        <v>141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9" t="s">
        <v>35</v>
      </c>
      <c s="23" t="s">
        <v>142</v>
      </c>
      <c s="23" t="s">
        <v>143</v>
      </c>
      <c s="19" t="s">
        <v>45</v>
      </c>
      <c s="24" t="s">
        <v>144</v>
      </c>
      <c s="25" t="s">
        <v>74</v>
      </c>
      <c s="26">
        <v>4.2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145</v>
      </c>
    </row>
    <row r="81" spans="1:5" ht="12.75">
      <c r="A81" s="30" t="s">
        <v>42</v>
      </c>
      <c r="E81" s="31" t="s">
        <v>146</v>
      </c>
    </row>
    <row r="82" spans="1:5" ht="12.75">
      <c r="A82" t="s">
        <v>44</v>
      </c>
      <c r="E82" s="29" t="s">
        <v>45</v>
      </c>
    </row>
    <row r="83" spans="1:18" ht="12.75" customHeight="1">
      <c r="A83" s="5" t="s">
        <v>33</v>
      </c>
      <c s="5"/>
      <c s="35" t="s">
        <v>25</v>
      </c>
      <c s="5"/>
      <c s="21" t="s">
        <v>147</v>
      </c>
      <c s="5"/>
      <c s="5"/>
      <c s="5"/>
      <c s="36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19" t="s">
        <v>35</v>
      </c>
      <c s="23" t="s">
        <v>148</v>
      </c>
      <c s="23" t="s">
        <v>149</v>
      </c>
      <c s="19" t="s">
        <v>45</v>
      </c>
      <c s="24" t="s">
        <v>150</v>
      </c>
      <c s="25" t="s">
        <v>74</v>
      </c>
      <c s="26">
        <v>164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151</v>
      </c>
    </row>
    <row r="86" spans="1:5" ht="12.75">
      <c r="A86" s="30" t="s">
        <v>42</v>
      </c>
      <c r="E86" s="31" t="s">
        <v>152</v>
      </c>
    </row>
    <row r="87" spans="1:5" ht="12.75">
      <c r="A87" t="s">
        <v>44</v>
      </c>
      <c r="E87" s="29" t="s">
        <v>45</v>
      </c>
    </row>
    <row r="88" spans="1:16" ht="12.75">
      <c r="A88" s="19" t="s">
        <v>35</v>
      </c>
      <c s="23" t="s">
        <v>153</v>
      </c>
      <c s="23" t="s">
        <v>154</v>
      </c>
      <c s="19" t="s">
        <v>45</v>
      </c>
      <c s="24" t="s">
        <v>155</v>
      </c>
      <c s="25" t="s">
        <v>80</v>
      </c>
      <c s="26">
        <v>1195.833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156</v>
      </c>
    </row>
    <row r="90" spans="1:5" ht="12.75">
      <c r="A90" s="30" t="s">
        <v>42</v>
      </c>
      <c r="E90" s="31" t="s">
        <v>122</v>
      </c>
    </row>
    <row r="91" spans="1:5" ht="12.75">
      <c r="A91" t="s">
        <v>44</v>
      </c>
      <c r="E91" s="29" t="s">
        <v>45</v>
      </c>
    </row>
    <row r="92" spans="1:16" ht="12.75">
      <c r="A92" s="19" t="s">
        <v>35</v>
      </c>
      <c s="23" t="s">
        <v>157</v>
      </c>
      <c s="23" t="s">
        <v>158</v>
      </c>
      <c s="19" t="s">
        <v>45</v>
      </c>
      <c s="24" t="s">
        <v>159</v>
      </c>
      <c s="25" t="s">
        <v>80</v>
      </c>
      <c s="26">
        <v>26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160</v>
      </c>
    </row>
    <row r="94" spans="1:5" ht="12.75">
      <c r="A94" s="30" t="s">
        <v>42</v>
      </c>
      <c r="E94" s="31" t="s">
        <v>161</v>
      </c>
    </row>
    <row r="95" spans="1:5" ht="12.75">
      <c r="A95" t="s">
        <v>44</v>
      </c>
      <c r="E95" s="29" t="s">
        <v>45</v>
      </c>
    </row>
    <row r="96" spans="1:16" ht="12.75">
      <c r="A96" s="19" t="s">
        <v>35</v>
      </c>
      <c s="23" t="s">
        <v>162</v>
      </c>
      <c s="23" t="s">
        <v>163</v>
      </c>
      <c s="19" t="s">
        <v>45</v>
      </c>
      <c s="24" t="s">
        <v>164</v>
      </c>
      <c s="25" t="s">
        <v>80</v>
      </c>
      <c s="26">
        <v>1025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165</v>
      </c>
    </row>
    <row r="98" spans="1:5" ht="12.75">
      <c r="A98" s="30" t="s">
        <v>42</v>
      </c>
      <c r="E98" s="31" t="s">
        <v>166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80</v>
      </c>
      <c s="26">
        <v>1025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170</v>
      </c>
    </row>
    <row r="102" spans="1:5" ht="12.75">
      <c r="A102" s="30" t="s">
        <v>42</v>
      </c>
      <c r="E102" s="31" t="s">
        <v>166</v>
      </c>
    </row>
    <row r="103" spans="1:5" ht="12.75">
      <c r="A103" t="s">
        <v>44</v>
      </c>
      <c r="E103" s="29" t="s">
        <v>45</v>
      </c>
    </row>
    <row r="104" spans="1:16" ht="12.75">
      <c r="A104" s="19" t="s">
        <v>35</v>
      </c>
      <c s="23" t="s">
        <v>171</v>
      </c>
      <c s="23" t="s">
        <v>168</v>
      </c>
      <c s="19" t="s">
        <v>46</v>
      </c>
      <c s="24" t="s">
        <v>169</v>
      </c>
      <c s="25" t="s">
        <v>80</v>
      </c>
      <c s="26">
        <v>1025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172</v>
      </c>
    </row>
    <row r="106" spans="1:5" ht="12.75">
      <c r="A106" s="30" t="s">
        <v>42</v>
      </c>
      <c r="E106" s="31" t="s">
        <v>166</v>
      </c>
    </row>
    <row r="107" spans="1:5" ht="12.75">
      <c r="A107" t="s">
        <v>44</v>
      </c>
      <c r="E107" s="29" t="s">
        <v>45</v>
      </c>
    </row>
    <row r="108" spans="1:16" ht="12.75">
      <c r="A108" s="19" t="s">
        <v>35</v>
      </c>
      <c s="23" t="s">
        <v>173</v>
      </c>
      <c s="23" t="s">
        <v>174</v>
      </c>
      <c s="19" t="s">
        <v>45</v>
      </c>
      <c s="24" t="s">
        <v>175</v>
      </c>
      <c s="25" t="s">
        <v>80</v>
      </c>
      <c s="26">
        <v>1025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176</v>
      </c>
    </row>
    <row r="110" spans="1:5" ht="12.75">
      <c r="A110" s="30" t="s">
        <v>42</v>
      </c>
      <c r="E110" s="31" t="s">
        <v>166</v>
      </c>
    </row>
    <row r="111" spans="1:5" ht="12.75">
      <c r="A111" t="s">
        <v>44</v>
      </c>
      <c r="E111" s="29" t="s">
        <v>45</v>
      </c>
    </row>
    <row r="112" spans="1:16" ht="12.75">
      <c r="A112" s="19" t="s">
        <v>35</v>
      </c>
      <c s="23" t="s">
        <v>177</v>
      </c>
      <c s="23" t="s">
        <v>178</v>
      </c>
      <c s="19" t="s">
        <v>45</v>
      </c>
      <c s="24" t="s">
        <v>179</v>
      </c>
      <c s="25" t="s">
        <v>80</v>
      </c>
      <c s="26">
        <v>1025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12.75">
      <c r="A114" s="30" t="s">
        <v>42</v>
      </c>
      <c r="E114" s="31" t="s">
        <v>166</v>
      </c>
    </row>
    <row r="115" spans="1:5" ht="12.75">
      <c r="A115" t="s">
        <v>44</v>
      </c>
      <c r="E115" s="29" t="s">
        <v>45</v>
      </c>
    </row>
    <row r="116" spans="1:16" ht="12.75">
      <c r="A116" s="19" t="s">
        <v>35</v>
      </c>
      <c s="23" t="s">
        <v>181</v>
      </c>
      <c s="23" t="s">
        <v>182</v>
      </c>
      <c s="19" t="s">
        <v>45</v>
      </c>
      <c s="24" t="s">
        <v>183</v>
      </c>
      <c s="25" t="s">
        <v>80</v>
      </c>
      <c s="26">
        <v>1025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184</v>
      </c>
    </row>
    <row r="118" spans="1:5" ht="12.75">
      <c r="A118" s="30" t="s">
        <v>42</v>
      </c>
      <c r="E118" s="31" t="s">
        <v>166</v>
      </c>
    </row>
    <row r="119" spans="1:5" ht="12.75">
      <c r="A119" t="s">
        <v>44</v>
      </c>
      <c r="E119" s="29" t="s">
        <v>45</v>
      </c>
    </row>
    <row r="120" spans="1:18" ht="12.75" customHeight="1">
      <c r="A120" s="5" t="s">
        <v>33</v>
      </c>
      <c s="5"/>
      <c s="35" t="s">
        <v>96</v>
      </c>
      <c s="5"/>
      <c s="21" t="s">
        <v>185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9" t="s">
        <v>35</v>
      </c>
      <c s="23" t="s">
        <v>186</v>
      </c>
      <c s="23" t="s">
        <v>187</v>
      </c>
      <c s="19" t="s">
        <v>45</v>
      </c>
      <c s="24" t="s">
        <v>188</v>
      </c>
      <c s="25" t="s">
        <v>93</v>
      </c>
      <c s="26">
        <v>42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189</v>
      </c>
    </row>
    <row r="123" spans="1:5" ht="12.75">
      <c r="A123" s="30" t="s">
        <v>42</v>
      </c>
      <c r="E123" s="31" t="s">
        <v>190</v>
      </c>
    </row>
    <row r="124" spans="1:5" ht="12.75">
      <c r="A124" t="s">
        <v>44</v>
      </c>
      <c r="E124" s="29" t="s">
        <v>45</v>
      </c>
    </row>
    <row r="125" spans="1:16" ht="12.75">
      <c r="A125" s="19" t="s">
        <v>35</v>
      </c>
      <c s="23" t="s">
        <v>191</v>
      </c>
      <c s="23" t="s">
        <v>192</v>
      </c>
      <c s="19" t="s">
        <v>45</v>
      </c>
      <c s="24" t="s">
        <v>193</v>
      </c>
      <c s="25" t="s">
        <v>194</v>
      </c>
      <c s="26">
        <v>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45</v>
      </c>
    </row>
    <row r="127" spans="1:5" ht="12.75">
      <c r="A127" s="30" t="s">
        <v>42</v>
      </c>
      <c r="E127" s="31" t="s">
        <v>195</v>
      </c>
    </row>
    <row r="128" spans="1:5" ht="12.75">
      <c r="A128" t="s">
        <v>44</v>
      </c>
      <c r="E128" s="29" t="s">
        <v>45</v>
      </c>
    </row>
    <row r="129" spans="1:16" ht="12.75">
      <c r="A129" s="19" t="s">
        <v>35</v>
      </c>
      <c s="23" t="s">
        <v>196</v>
      </c>
      <c s="23" t="s">
        <v>197</v>
      </c>
      <c s="19" t="s">
        <v>45</v>
      </c>
      <c s="24" t="s">
        <v>198</v>
      </c>
      <c s="25" t="s">
        <v>194</v>
      </c>
      <c s="26">
        <v>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45</v>
      </c>
    </row>
    <row r="131" spans="1:5" ht="12.75">
      <c r="A131" s="30" t="s">
        <v>42</v>
      </c>
      <c r="E131" s="31" t="s">
        <v>199</v>
      </c>
    </row>
    <row r="132" spans="1:5" ht="12.75">
      <c r="A132" t="s">
        <v>44</v>
      </c>
      <c r="E132" s="29" t="s">
        <v>45</v>
      </c>
    </row>
    <row r="133" spans="1:16" ht="12.75">
      <c r="A133" s="19" t="s">
        <v>35</v>
      </c>
      <c s="23" t="s">
        <v>200</v>
      </c>
      <c s="23" t="s">
        <v>201</v>
      </c>
      <c s="19" t="s">
        <v>45</v>
      </c>
      <c s="24" t="s">
        <v>202</v>
      </c>
      <c s="25" t="s">
        <v>194</v>
      </c>
      <c s="26">
        <v>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203</v>
      </c>
    </row>
    <row r="135" spans="1:5" ht="12.75">
      <c r="A135" s="30" t="s">
        <v>42</v>
      </c>
      <c r="E135" s="31" t="s">
        <v>204</v>
      </c>
    </row>
    <row r="136" spans="1:5" ht="12.75">
      <c r="A136" t="s">
        <v>44</v>
      </c>
      <c r="E136" s="29" t="s">
        <v>45</v>
      </c>
    </row>
    <row r="137" spans="1:16" ht="12.75">
      <c r="A137" s="19" t="s">
        <v>35</v>
      </c>
      <c s="23" t="s">
        <v>205</v>
      </c>
      <c s="23" t="s">
        <v>206</v>
      </c>
      <c s="19" t="s">
        <v>45</v>
      </c>
      <c s="24" t="s">
        <v>207</v>
      </c>
      <c s="25" t="s">
        <v>74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208</v>
      </c>
    </row>
    <row r="139" spans="1:5" ht="12.75">
      <c r="A139" s="30" t="s">
        <v>42</v>
      </c>
      <c r="E139" s="31" t="s">
        <v>209</v>
      </c>
    </row>
    <row r="140" spans="1:5" ht="12.75">
      <c r="A140" t="s">
        <v>44</v>
      </c>
      <c r="E140" s="29" t="s">
        <v>45</v>
      </c>
    </row>
    <row r="141" spans="1:16" ht="12.75">
      <c r="A141" s="19" t="s">
        <v>35</v>
      </c>
      <c s="23" t="s">
        <v>210</v>
      </c>
      <c s="23" t="s">
        <v>211</v>
      </c>
      <c s="19" t="s">
        <v>45</v>
      </c>
      <c s="24" t="s">
        <v>212</v>
      </c>
      <c s="25" t="s">
        <v>194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45</v>
      </c>
    </row>
    <row r="143" spans="1:5" ht="12.75">
      <c r="A143" s="30" t="s">
        <v>42</v>
      </c>
      <c r="E143" s="31" t="s">
        <v>213</v>
      </c>
    </row>
    <row r="144" spans="1:5" ht="12.75">
      <c r="A144" t="s">
        <v>44</v>
      </c>
      <c r="E144" s="29" t="s">
        <v>45</v>
      </c>
    </row>
    <row r="145" spans="1:16" ht="12.75">
      <c r="A145" s="19" t="s">
        <v>35</v>
      </c>
      <c s="23" t="s">
        <v>214</v>
      </c>
      <c s="23" t="s">
        <v>215</v>
      </c>
      <c s="19" t="s">
        <v>45</v>
      </c>
      <c s="24" t="s">
        <v>216</v>
      </c>
      <c s="25" t="s">
        <v>194</v>
      </c>
      <c s="26">
        <v>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217</v>
      </c>
    </row>
    <row r="147" spans="1:5" ht="12.75">
      <c r="A147" s="30" t="s">
        <v>42</v>
      </c>
      <c r="E147" s="31" t="s">
        <v>218</v>
      </c>
    </row>
    <row r="148" spans="1:5" ht="12.75">
      <c r="A148" t="s">
        <v>44</v>
      </c>
      <c r="E148" s="29" t="s">
        <v>45</v>
      </c>
    </row>
    <row r="149" spans="1:18" ht="12.75" customHeight="1">
      <c r="A149" s="5" t="s">
        <v>33</v>
      </c>
      <c s="5"/>
      <c s="35" t="s">
        <v>30</v>
      </c>
      <c s="5"/>
      <c s="21" t="s">
        <v>219</v>
      </c>
      <c s="5"/>
      <c s="5"/>
      <c s="5"/>
      <c s="36">
        <f>0+Q149</f>
      </c>
      <c r="O149">
        <f>0+R149</f>
      </c>
      <c r="Q149">
        <f>0+I150+I154+I158+I162+I166+I170+I174+I178+I182+I186+I190+I194+I198</f>
      </c>
      <c>
        <f>0+O150+O154+O158+O162+O166+O170+O174+O178+O182+O186+O190+O194+O198</f>
      </c>
    </row>
    <row r="150" spans="1:16" ht="12.75">
      <c r="A150" s="19" t="s">
        <v>35</v>
      </c>
      <c s="23" t="s">
        <v>220</v>
      </c>
      <c s="23" t="s">
        <v>221</v>
      </c>
      <c s="19" t="s">
        <v>45</v>
      </c>
      <c s="24" t="s">
        <v>222</v>
      </c>
      <c s="25" t="s">
        <v>194</v>
      </c>
      <c s="26">
        <v>6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45</v>
      </c>
    </row>
    <row r="152" spans="1:5" ht="12.75">
      <c r="A152" s="30" t="s">
        <v>42</v>
      </c>
      <c r="E152" s="31" t="s">
        <v>218</v>
      </c>
    </row>
    <row r="153" spans="1:5" ht="12.75">
      <c r="A153" t="s">
        <v>44</v>
      </c>
      <c r="E153" s="29" t="s">
        <v>45</v>
      </c>
    </row>
    <row r="154" spans="1:16" ht="25.5">
      <c r="A154" s="19" t="s">
        <v>35</v>
      </c>
      <c s="23" t="s">
        <v>223</v>
      </c>
      <c s="23" t="s">
        <v>224</v>
      </c>
      <c s="19" t="s">
        <v>45</v>
      </c>
      <c s="24" t="s">
        <v>225</v>
      </c>
      <c s="25" t="s">
        <v>194</v>
      </c>
      <c s="26">
        <v>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45</v>
      </c>
    </row>
    <row r="156" spans="1:5" ht="63.75">
      <c r="A156" s="30" t="s">
        <v>42</v>
      </c>
      <c r="E156" s="31" t="s">
        <v>226</v>
      </c>
    </row>
    <row r="157" spans="1:5" ht="12.75">
      <c r="A157" t="s">
        <v>44</v>
      </c>
      <c r="E157" s="29" t="s">
        <v>45</v>
      </c>
    </row>
    <row r="158" spans="1:16" ht="12.75">
      <c r="A158" s="19" t="s">
        <v>35</v>
      </c>
      <c s="23" t="s">
        <v>227</v>
      </c>
      <c s="23" t="s">
        <v>228</v>
      </c>
      <c s="19" t="s">
        <v>45</v>
      </c>
      <c s="24" t="s">
        <v>229</v>
      </c>
      <c s="25" t="s">
        <v>194</v>
      </c>
      <c s="26">
        <v>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45</v>
      </c>
    </row>
    <row r="160" spans="1:5" ht="12.75">
      <c r="A160" s="30" t="s">
        <v>42</v>
      </c>
      <c r="E160" s="31" t="s">
        <v>230</v>
      </c>
    </row>
    <row r="161" spans="1:5" ht="12.75">
      <c r="A161" t="s">
        <v>44</v>
      </c>
      <c r="E161" s="29" t="s">
        <v>45</v>
      </c>
    </row>
    <row r="162" spans="1:16" ht="25.5">
      <c r="A162" s="19" t="s">
        <v>35</v>
      </c>
      <c s="23" t="s">
        <v>231</v>
      </c>
      <c s="23" t="s">
        <v>232</v>
      </c>
      <c s="19" t="s">
        <v>45</v>
      </c>
      <c s="24" t="s">
        <v>233</v>
      </c>
      <c s="25" t="s">
        <v>194</v>
      </c>
      <c s="26">
        <v>3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45</v>
      </c>
    </row>
    <row r="164" spans="1:5" ht="12.75">
      <c r="A164" s="30" t="s">
        <v>42</v>
      </c>
      <c r="E164" s="31" t="s">
        <v>230</v>
      </c>
    </row>
    <row r="165" spans="1:5" ht="12.75">
      <c r="A165" t="s">
        <v>44</v>
      </c>
      <c r="E165" s="29" t="s">
        <v>45</v>
      </c>
    </row>
    <row r="166" spans="1:16" ht="25.5">
      <c r="A166" s="19" t="s">
        <v>35</v>
      </c>
      <c s="23" t="s">
        <v>234</v>
      </c>
      <c s="23" t="s">
        <v>235</v>
      </c>
      <c s="19" t="s">
        <v>45</v>
      </c>
      <c s="24" t="s">
        <v>236</v>
      </c>
      <c s="25" t="s">
        <v>80</v>
      </c>
      <c s="26">
        <v>23.75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45</v>
      </c>
    </row>
    <row r="168" spans="1:5" ht="38.25">
      <c r="A168" s="30" t="s">
        <v>42</v>
      </c>
      <c r="E168" s="31" t="s">
        <v>237</v>
      </c>
    </row>
    <row r="169" spans="1:5" ht="12.75">
      <c r="A169" t="s">
        <v>44</v>
      </c>
      <c r="E169" s="29" t="s">
        <v>45</v>
      </c>
    </row>
    <row r="170" spans="1:16" ht="25.5">
      <c r="A170" s="19" t="s">
        <v>35</v>
      </c>
      <c s="23" t="s">
        <v>238</v>
      </c>
      <c s="23" t="s">
        <v>239</v>
      </c>
      <c s="19" t="s">
        <v>45</v>
      </c>
      <c s="24" t="s">
        <v>240</v>
      </c>
      <c s="25" t="s">
        <v>80</v>
      </c>
      <c s="26">
        <v>23.75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45</v>
      </c>
    </row>
    <row r="172" spans="1:5" ht="38.25">
      <c r="A172" s="30" t="s">
        <v>42</v>
      </c>
      <c r="E172" s="31" t="s">
        <v>237</v>
      </c>
    </row>
    <row r="173" spans="1:5" ht="12.75">
      <c r="A173" t="s">
        <v>44</v>
      </c>
      <c r="E173" s="29" t="s">
        <v>45</v>
      </c>
    </row>
    <row r="174" spans="1:16" ht="25.5">
      <c r="A174" s="19" t="s">
        <v>35</v>
      </c>
      <c s="23" t="s">
        <v>241</v>
      </c>
      <c s="23" t="s">
        <v>242</v>
      </c>
      <c s="19" t="s">
        <v>45</v>
      </c>
      <c s="24" t="s">
        <v>243</v>
      </c>
      <c s="25" t="s">
        <v>80</v>
      </c>
      <c s="26">
        <v>77.75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244</v>
      </c>
    </row>
    <row r="176" spans="1:5" ht="25.5">
      <c r="A176" s="30" t="s">
        <v>42</v>
      </c>
      <c r="E176" s="31" t="s">
        <v>245</v>
      </c>
    </row>
    <row r="177" spans="1:5" ht="12.75">
      <c r="A177" t="s">
        <v>44</v>
      </c>
      <c r="E177" s="29" t="s">
        <v>45</v>
      </c>
    </row>
    <row r="178" spans="1:16" ht="12.75">
      <c r="A178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93</v>
      </c>
      <c s="26">
        <v>60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249</v>
      </c>
    </row>
    <row r="180" spans="1:5" ht="12.75">
      <c r="A180" s="30" t="s">
        <v>42</v>
      </c>
      <c r="E180" s="31" t="s">
        <v>250</v>
      </c>
    </row>
    <row r="181" spans="1:5" ht="12.75">
      <c r="A181" t="s">
        <v>44</v>
      </c>
      <c r="E181" s="29" t="s">
        <v>45</v>
      </c>
    </row>
    <row r="182" spans="1:16" ht="12.75">
      <c r="A182" s="19" t="s">
        <v>35</v>
      </c>
      <c s="23" t="s">
        <v>251</v>
      </c>
      <c s="23" t="s">
        <v>247</v>
      </c>
      <c s="19" t="s">
        <v>46</v>
      </c>
      <c s="24" t="s">
        <v>248</v>
      </c>
      <c s="25" t="s">
        <v>93</v>
      </c>
      <c s="26">
        <v>38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252</v>
      </c>
    </row>
    <row r="184" spans="1:5" ht="38.25">
      <c r="A184" s="30" t="s">
        <v>42</v>
      </c>
      <c r="E184" s="31" t="s">
        <v>253</v>
      </c>
    </row>
    <row r="185" spans="1:5" ht="12.75">
      <c r="A185" t="s">
        <v>44</v>
      </c>
      <c r="E185" s="29" t="s">
        <v>45</v>
      </c>
    </row>
    <row r="186" spans="1:16" ht="12.75">
      <c r="A186" s="19" t="s">
        <v>35</v>
      </c>
      <c s="23" t="s">
        <v>254</v>
      </c>
      <c s="23" t="s">
        <v>255</v>
      </c>
      <c s="19" t="s">
        <v>45</v>
      </c>
      <c s="24" t="s">
        <v>256</v>
      </c>
      <c s="25" t="s">
        <v>93</v>
      </c>
      <c s="26">
        <v>13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45</v>
      </c>
    </row>
    <row r="188" spans="1:5" ht="12.75">
      <c r="A188" s="30" t="s">
        <v>42</v>
      </c>
      <c r="E188" s="31" t="s">
        <v>95</v>
      </c>
    </row>
    <row r="189" spans="1:5" ht="12.75">
      <c r="A189" t="s">
        <v>44</v>
      </c>
      <c r="E189" s="29" t="s">
        <v>45</v>
      </c>
    </row>
    <row r="190" spans="1:16" ht="12.75">
      <c r="A190" s="19" t="s">
        <v>35</v>
      </c>
      <c s="23" t="s">
        <v>257</v>
      </c>
      <c s="23" t="s">
        <v>258</v>
      </c>
      <c s="19" t="s">
        <v>45</v>
      </c>
      <c s="24" t="s">
        <v>259</v>
      </c>
      <c s="25" t="s">
        <v>93</v>
      </c>
      <c s="26">
        <v>13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260</v>
      </c>
    </row>
    <row r="192" spans="1:5" ht="12.75">
      <c r="A192" s="30" t="s">
        <v>42</v>
      </c>
      <c r="E192" s="31" t="s">
        <v>95</v>
      </c>
    </row>
    <row r="193" spans="1:5" ht="12.75">
      <c r="A193" t="s">
        <v>44</v>
      </c>
      <c r="E193" s="29" t="s">
        <v>45</v>
      </c>
    </row>
    <row r="194" spans="1:16" ht="12.75">
      <c r="A194" s="19" t="s">
        <v>35</v>
      </c>
      <c s="23" t="s">
        <v>261</v>
      </c>
      <c s="23" t="s">
        <v>262</v>
      </c>
      <c s="19" t="s">
        <v>45</v>
      </c>
      <c s="24" t="s">
        <v>263</v>
      </c>
      <c s="25" t="s">
        <v>93</v>
      </c>
      <c s="26">
        <v>7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45</v>
      </c>
    </row>
    <row r="196" spans="1:5" ht="12.75">
      <c r="A196" s="30" t="s">
        <v>42</v>
      </c>
      <c r="E196" s="31" t="s">
        <v>264</v>
      </c>
    </row>
    <row r="197" spans="1:5" ht="12.75">
      <c r="A197" t="s">
        <v>44</v>
      </c>
      <c r="E197" s="29" t="s">
        <v>45</v>
      </c>
    </row>
    <row r="198" spans="1:16" ht="12.75">
      <c r="A198" s="19" t="s">
        <v>35</v>
      </c>
      <c s="23" t="s">
        <v>265</v>
      </c>
      <c s="23" t="s">
        <v>266</v>
      </c>
      <c s="19" t="s">
        <v>45</v>
      </c>
      <c s="24" t="s">
        <v>267</v>
      </c>
      <c s="25" t="s">
        <v>194</v>
      </c>
      <c s="26">
        <v>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268</v>
      </c>
    </row>
    <row r="200" spans="1:5" ht="12.75">
      <c r="A200" s="30" t="s">
        <v>42</v>
      </c>
      <c r="E200" s="31" t="s">
        <v>213</v>
      </c>
    </row>
    <row r="201" spans="1:5" ht="12.75">
      <c r="A201" t="s">
        <v>44</v>
      </c>
      <c r="E201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0+O8+O17+O46+O79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269</v>
      </c>
      <c s="32">
        <f>0+I8+I17+I46+I79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269</v>
      </c>
      <c s="5"/>
      <c s="14" t="s">
        <v>270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68</v>
      </c>
      <c s="19" t="s">
        <v>45</v>
      </c>
      <c s="24" t="s">
        <v>69</v>
      </c>
      <c s="25" t="s">
        <v>65</v>
      </c>
      <c s="26">
        <v>11.4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70</v>
      </c>
    </row>
    <row r="11" spans="1:5" ht="12.75">
      <c r="A11" s="30" t="s">
        <v>42</v>
      </c>
      <c r="E11" s="31" t="s">
        <v>271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72</v>
      </c>
      <c s="19" t="s">
        <v>45</v>
      </c>
      <c s="24" t="s">
        <v>73</v>
      </c>
      <c s="25" t="s">
        <v>74</v>
      </c>
      <c s="26">
        <v>0.5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75</v>
      </c>
    </row>
    <row r="15" spans="1:5" ht="12.75">
      <c r="A15" s="30" t="s">
        <v>42</v>
      </c>
      <c r="E15" s="31" t="s">
        <v>272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77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97</v>
      </c>
      <c s="19" t="s">
        <v>45</v>
      </c>
      <c s="24" t="s">
        <v>98</v>
      </c>
      <c s="25" t="s">
        <v>74</v>
      </c>
      <c s="26">
        <v>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99</v>
      </c>
    </row>
    <row r="20" spans="1:5" ht="12.75">
      <c r="A20" s="30" t="s">
        <v>42</v>
      </c>
      <c r="E20" s="31" t="s">
        <v>273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110</v>
      </c>
      <c s="19" t="s">
        <v>45</v>
      </c>
      <c s="24" t="s">
        <v>111</v>
      </c>
      <c s="25" t="s">
        <v>74</v>
      </c>
      <c s="26">
        <v>2.5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112</v>
      </c>
    </row>
    <row r="24" spans="1:5" ht="12.75">
      <c r="A24" s="30" t="s">
        <v>42</v>
      </c>
      <c r="E24" s="31" t="s">
        <v>274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120</v>
      </c>
      <c s="19" t="s">
        <v>45</v>
      </c>
      <c s="24" t="s">
        <v>121</v>
      </c>
      <c s="25" t="s">
        <v>80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</v>
      </c>
    </row>
    <row r="28" spans="1:5" ht="12.75">
      <c r="A28" s="30" t="s">
        <v>42</v>
      </c>
      <c r="E28" s="31" t="s">
        <v>275</v>
      </c>
    </row>
    <row r="29" spans="1:5" ht="12.75">
      <c r="A29" t="s">
        <v>44</v>
      </c>
      <c r="E29" s="29" t="s">
        <v>45</v>
      </c>
    </row>
    <row r="30" spans="1:16" ht="12.75">
      <c r="A30" s="19" t="s">
        <v>35</v>
      </c>
      <c s="23" t="s">
        <v>27</v>
      </c>
      <c s="23" t="s">
        <v>124</v>
      </c>
      <c s="19" t="s">
        <v>45</v>
      </c>
      <c s="24" t="s">
        <v>125</v>
      </c>
      <c s="25" t="s">
        <v>80</v>
      </c>
      <c s="26">
        <v>10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126</v>
      </c>
    </row>
    <row r="32" spans="1:5" ht="12.75">
      <c r="A32" s="30" t="s">
        <v>42</v>
      </c>
      <c r="E32" s="31" t="s">
        <v>276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129</v>
      </c>
      <c s="19" t="s">
        <v>45</v>
      </c>
      <c s="24" t="s">
        <v>130</v>
      </c>
      <c s="25" t="s">
        <v>80</v>
      </c>
      <c s="26">
        <v>10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131</v>
      </c>
    </row>
    <row r="36" spans="1:5" ht="12.75">
      <c r="A36" s="30" t="s">
        <v>42</v>
      </c>
      <c r="E36" s="31" t="s">
        <v>277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134</v>
      </c>
      <c s="19" t="s">
        <v>45</v>
      </c>
      <c s="24" t="s">
        <v>135</v>
      </c>
      <c s="25" t="s">
        <v>80</v>
      </c>
      <c s="26">
        <v>10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45</v>
      </c>
    </row>
    <row r="40" spans="1:5" ht="12.75">
      <c r="A40" s="30" t="s">
        <v>42</v>
      </c>
      <c r="E40" s="31" t="s">
        <v>277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137</v>
      </c>
      <c s="19" t="s">
        <v>45</v>
      </c>
      <c s="24" t="s">
        <v>138</v>
      </c>
      <c s="25" t="s">
        <v>80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139</v>
      </c>
    </row>
    <row r="44" spans="1:5" ht="12.75">
      <c r="A44" s="30" t="s">
        <v>42</v>
      </c>
      <c r="E44" s="31" t="s">
        <v>278</v>
      </c>
    </row>
    <row r="45" spans="1:5" ht="12.75">
      <c r="A45" t="s">
        <v>44</v>
      </c>
      <c r="E45" s="29" t="s">
        <v>45</v>
      </c>
    </row>
    <row r="46" spans="1:18" ht="12.75" customHeight="1">
      <c r="A46" s="5" t="s">
        <v>33</v>
      </c>
      <c s="5"/>
      <c s="35" t="s">
        <v>25</v>
      </c>
      <c s="5"/>
      <c s="21" t="s">
        <v>147</v>
      </c>
      <c s="5"/>
      <c s="5"/>
      <c s="5"/>
      <c s="36">
        <f>0+Q46</f>
      </c>
      <c r="O46">
        <f>0+R46</f>
      </c>
      <c r="Q46">
        <f>0+I47+I51+I55+I59+I63+I67+I71+I75</f>
      </c>
      <c>
        <f>0+O47+O51+O55+O59+O63+O67+O71+O75</f>
      </c>
    </row>
    <row r="47" spans="1:16" ht="12.75">
      <c r="A47" s="19" t="s">
        <v>35</v>
      </c>
      <c s="23" t="s">
        <v>32</v>
      </c>
      <c s="23" t="s">
        <v>149</v>
      </c>
      <c s="19" t="s">
        <v>45</v>
      </c>
      <c s="24" t="s">
        <v>150</v>
      </c>
      <c s="25" t="s">
        <v>74</v>
      </c>
      <c s="26">
        <v>0.32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151</v>
      </c>
    </row>
    <row r="49" spans="1:5" ht="12.75">
      <c r="A49" s="30" t="s">
        <v>42</v>
      </c>
      <c r="E49" s="31" t="s">
        <v>279</v>
      </c>
    </row>
    <row r="50" spans="1:5" ht="12.75">
      <c r="A50" t="s">
        <v>44</v>
      </c>
      <c r="E50" s="29" t="s">
        <v>45</v>
      </c>
    </row>
    <row r="51" spans="1:16" ht="12.75">
      <c r="A51" s="19" t="s">
        <v>35</v>
      </c>
      <c s="23" t="s">
        <v>109</v>
      </c>
      <c s="23" t="s">
        <v>154</v>
      </c>
      <c s="19" t="s">
        <v>45</v>
      </c>
      <c s="24" t="s">
        <v>155</v>
      </c>
      <c s="25" t="s">
        <v>80</v>
      </c>
      <c s="26">
        <v>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156</v>
      </c>
    </row>
    <row r="53" spans="1:5" ht="12.75">
      <c r="A53" s="30" t="s">
        <v>42</v>
      </c>
      <c r="E53" s="31" t="s">
        <v>204</v>
      </c>
    </row>
    <row r="54" spans="1:5" ht="12.75">
      <c r="A54" t="s">
        <v>44</v>
      </c>
      <c r="E54" s="29" t="s">
        <v>45</v>
      </c>
    </row>
    <row r="55" spans="1:16" ht="12.75">
      <c r="A55" s="19" t="s">
        <v>35</v>
      </c>
      <c s="23" t="s">
        <v>114</v>
      </c>
      <c s="23" t="s">
        <v>163</v>
      </c>
      <c s="19" t="s">
        <v>45</v>
      </c>
      <c s="24" t="s">
        <v>164</v>
      </c>
      <c s="25" t="s">
        <v>80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165</v>
      </c>
    </row>
    <row r="57" spans="1:5" ht="12.75">
      <c r="A57" s="30" t="s">
        <v>42</v>
      </c>
      <c r="E57" s="31" t="s">
        <v>280</v>
      </c>
    </row>
    <row r="58" spans="1:5" ht="12.75">
      <c r="A58" t="s">
        <v>44</v>
      </c>
      <c r="E58" s="29" t="s">
        <v>45</v>
      </c>
    </row>
    <row r="59" spans="1:16" ht="12.75">
      <c r="A59" s="19" t="s">
        <v>35</v>
      </c>
      <c s="23" t="s">
        <v>119</v>
      </c>
      <c s="23" t="s">
        <v>168</v>
      </c>
      <c s="19" t="s">
        <v>37</v>
      </c>
      <c s="24" t="s">
        <v>169</v>
      </c>
      <c s="25" t="s">
        <v>80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170</v>
      </c>
    </row>
    <row r="61" spans="1:5" ht="12.75">
      <c r="A61" s="30" t="s">
        <v>42</v>
      </c>
      <c r="E61" s="31" t="s">
        <v>280</v>
      </c>
    </row>
    <row r="62" spans="1:5" ht="12.75">
      <c r="A62" t="s">
        <v>44</v>
      </c>
      <c r="E62" s="29" t="s">
        <v>45</v>
      </c>
    </row>
    <row r="63" spans="1:16" ht="12.75">
      <c r="A63" s="19" t="s">
        <v>35</v>
      </c>
      <c s="23" t="s">
        <v>123</v>
      </c>
      <c s="23" t="s">
        <v>168</v>
      </c>
      <c s="19" t="s">
        <v>46</v>
      </c>
      <c s="24" t="s">
        <v>169</v>
      </c>
      <c s="25" t="s">
        <v>80</v>
      </c>
      <c s="26">
        <v>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172</v>
      </c>
    </row>
    <row r="65" spans="1:5" ht="12.75">
      <c r="A65" s="30" t="s">
        <v>42</v>
      </c>
      <c r="E65" s="31" t="s">
        <v>280</v>
      </c>
    </row>
    <row r="66" spans="1:5" ht="12.75">
      <c r="A66" t="s">
        <v>44</v>
      </c>
      <c r="E66" s="29" t="s">
        <v>45</v>
      </c>
    </row>
    <row r="67" spans="1:16" ht="12.75">
      <c r="A67" s="19" t="s">
        <v>35</v>
      </c>
      <c s="23" t="s">
        <v>128</v>
      </c>
      <c s="23" t="s">
        <v>174</v>
      </c>
      <c s="19" t="s">
        <v>45</v>
      </c>
      <c s="24" t="s">
        <v>175</v>
      </c>
      <c s="25" t="s">
        <v>80</v>
      </c>
      <c s="26">
        <v>2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176</v>
      </c>
    </row>
    <row r="69" spans="1:5" ht="12.75">
      <c r="A69" s="30" t="s">
        <v>42</v>
      </c>
      <c r="E69" s="31" t="s">
        <v>280</v>
      </c>
    </row>
    <row r="70" spans="1:5" ht="12.75">
      <c r="A70" t="s">
        <v>44</v>
      </c>
      <c r="E70" s="29" t="s">
        <v>45</v>
      </c>
    </row>
    <row r="71" spans="1:16" ht="12.75">
      <c r="A71" s="19" t="s">
        <v>35</v>
      </c>
      <c s="23" t="s">
        <v>133</v>
      </c>
      <c s="23" t="s">
        <v>178</v>
      </c>
      <c s="19" t="s">
        <v>45</v>
      </c>
      <c s="24" t="s">
        <v>179</v>
      </c>
      <c s="25" t="s">
        <v>80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180</v>
      </c>
    </row>
    <row r="73" spans="1:5" ht="12.75">
      <c r="A73" s="30" t="s">
        <v>42</v>
      </c>
      <c r="E73" s="31" t="s">
        <v>280</v>
      </c>
    </row>
    <row r="74" spans="1:5" ht="12.75">
      <c r="A74" t="s">
        <v>44</v>
      </c>
      <c r="E74" s="29" t="s">
        <v>45</v>
      </c>
    </row>
    <row r="75" spans="1:16" ht="12.75">
      <c r="A75" s="19" t="s">
        <v>35</v>
      </c>
      <c s="23" t="s">
        <v>136</v>
      </c>
      <c s="23" t="s">
        <v>182</v>
      </c>
      <c s="19" t="s">
        <v>45</v>
      </c>
      <c s="24" t="s">
        <v>183</v>
      </c>
      <c s="25" t="s">
        <v>80</v>
      </c>
      <c s="26">
        <v>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184</v>
      </c>
    </row>
    <row r="77" spans="1:5" ht="12.75">
      <c r="A77" s="30" t="s">
        <v>42</v>
      </c>
      <c r="E77" s="31" t="s">
        <v>280</v>
      </c>
    </row>
    <row r="78" spans="1:5" ht="12.75">
      <c r="A78" t="s">
        <v>44</v>
      </c>
      <c r="E78" s="29" t="s">
        <v>45</v>
      </c>
    </row>
    <row r="79" spans="1:18" ht="12.75" customHeight="1">
      <c r="A79" s="5" t="s">
        <v>33</v>
      </c>
      <c s="5"/>
      <c s="35" t="s">
        <v>30</v>
      </c>
      <c s="5"/>
      <c s="21" t="s">
        <v>219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25.5">
      <c r="A80" s="19" t="s">
        <v>35</v>
      </c>
      <c s="23" t="s">
        <v>142</v>
      </c>
      <c s="23" t="s">
        <v>242</v>
      </c>
      <c s="19" t="s">
        <v>45</v>
      </c>
      <c s="24" t="s">
        <v>243</v>
      </c>
      <c s="25" t="s">
        <v>80</v>
      </c>
      <c s="26">
        <v>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244</v>
      </c>
    </row>
    <row r="82" spans="1:5" ht="25.5">
      <c r="A82" s="30" t="s">
        <v>42</v>
      </c>
      <c r="E82" s="31" t="s">
        <v>281</v>
      </c>
    </row>
    <row r="83" spans="1:5" ht="12.75">
      <c r="A83" t="s">
        <v>44</v>
      </c>
      <c r="E83" s="29" t="s">
        <v>45</v>
      </c>
    </row>
    <row r="84" spans="1:16" ht="12.75">
      <c r="A84" s="19" t="s">
        <v>35</v>
      </c>
      <c s="23" t="s">
        <v>148</v>
      </c>
      <c s="23" t="s">
        <v>247</v>
      </c>
      <c s="19" t="s">
        <v>37</v>
      </c>
      <c s="24" t="s">
        <v>248</v>
      </c>
      <c s="25" t="s">
        <v>93</v>
      </c>
      <c s="26">
        <v>10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249</v>
      </c>
    </row>
    <row r="86" spans="1:5" ht="12.75">
      <c r="A86" s="30" t="s">
        <v>42</v>
      </c>
      <c r="E86" s="31" t="s">
        <v>277</v>
      </c>
    </row>
    <row r="87" spans="1:5" ht="12.75">
      <c r="A87" t="s">
        <v>44</v>
      </c>
      <c r="E87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0+O8+O21+O62+O95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282</v>
      </c>
      <c s="32">
        <f>0+I8+I21+I62+I95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282</v>
      </c>
      <c s="5"/>
      <c s="14" t="s">
        <v>283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67.2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284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8.55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285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74</v>
      </c>
      <c s="26">
        <v>1.25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75</v>
      </c>
    </row>
    <row r="19" spans="1:5" ht="12.75">
      <c r="A19" s="30" t="s">
        <v>42</v>
      </c>
      <c r="E19" s="31" t="s">
        <v>286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77</v>
      </c>
      <c s="5"/>
      <c s="5"/>
      <c s="5"/>
      <c s="36">
        <f>0+Q21</f>
      </c>
      <c r="O21">
        <f>0+R21</f>
      </c>
      <c r="Q21">
        <f>0+I22+I26+I30+I34+I38+I42+I46+I50+I54+I58</f>
      </c>
      <c>
        <f>0+O22+O26+O30+O34+O38+O42+O46+O50+O54+O58</f>
      </c>
    </row>
    <row r="22" spans="1:16" ht="12.75">
      <c r="A22" s="19" t="s">
        <v>35</v>
      </c>
      <c s="23" t="s">
        <v>23</v>
      </c>
      <c s="23" t="s">
        <v>287</v>
      </c>
      <c s="19" t="s">
        <v>45</v>
      </c>
      <c s="24" t="s">
        <v>288</v>
      </c>
      <c s="25" t="s">
        <v>74</v>
      </c>
      <c s="26">
        <v>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99</v>
      </c>
    </row>
    <row r="24" spans="1:5" ht="25.5">
      <c r="A24" s="30" t="s">
        <v>42</v>
      </c>
      <c r="E24" s="31" t="s">
        <v>289</v>
      </c>
    </row>
    <row r="25" spans="1:5" ht="12.75">
      <c r="A25" t="s">
        <v>44</v>
      </c>
      <c r="E25" s="29" t="s">
        <v>45</v>
      </c>
    </row>
    <row r="26" spans="1:16" ht="25.5">
      <c r="A26" s="19" t="s">
        <v>35</v>
      </c>
      <c s="23" t="s">
        <v>25</v>
      </c>
      <c s="23" t="s">
        <v>83</v>
      </c>
      <c s="19" t="s">
        <v>45</v>
      </c>
      <c s="24" t="s">
        <v>84</v>
      </c>
      <c s="25" t="s">
        <v>74</v>
      </c>
      <c s="26">
        <v>24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</v>
      </c>
    </row>
    <row r="28" spans="1:5" ht="25.5">
      <c r="A28" s="30" t="s">
        <v>42</v>
      </c>
      <c r="E28" s="31" t="s">
        <v>290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291</v>
      </c>
      <c s="19" t="s">
        <v>45</v>
      </c>
      <c s="24" t="s">
        <v>292</v>
      </c>
      <c s="25" t="s">
        <v>74</v>
      </c>
      <c s="26">
        <v>1.5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293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97</v>
      </c>
      <c s="19" t="s">
        <v>45</v>
      </c>
      <c s="24" t="s">
        <v>98</v>
      </c>
      <c s="25" t="s">
        <v>74</v>
      </c>
      <c s="26">
        <v>4.5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99</v>
      </c>
    </row>
    <row r="36" spans="1:5" ht="12.75">
      <c r="A36" s="30" t="s">
        <v>42</v>
      </c>
      <c r="E36" s="31" t="s">
        <v>294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110</v>
      </c>
      <c s="19" t="s">
        <v>45</v>
      </c>
      <c s="24" t="s">
        <v>111</v>
      </c>
      <c s="25" t="s">
        <v>74</v>
      </c>
      <c s="26">
        <v>5.5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112</v>
      </c>
    </row>
    <row r="40" spans="1:5" ht="12.75">
      <c r="A40" s="30" t="s">
        <v>42</v>
      </c>
      <c r="E40" s="31" t="s">
        <v>295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120</v>
      </c>
      <c s="19" t="s">
        <v>45</v>
      </c>
      <c s="24" t="s">
        <v>121</v>
      </c>
      <c s="25" t="s">
        <v>80</v>
      </c>
      <c s="26">
        <v>65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45</v>
      </c>
    </row>
    <row r="44" spans="1:5" ht="12.75">
      <c r="A44" s="30" t="s">
        <v>42</v>
      </c>
      <c r="E44" s="31" t="s">
        <v>296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124</v>
      </c>
      <c s="19" t="s">
        <v>45</v>
      </c>
      <c s="24" t="s">
        <v>125</v>
      </c>
      <c s="25" t="s">
        <v>80</v>
      </c>
      <c s="26">
        <v>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126</v>
      </c>
    </row>
    <row r="48" spans="1:5" ht="12.75">
      <c r="A48" s="30" t="s">
        <v>42</v>
      </c>
      <c r="E48" s="31" t="s">
        <v>297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129</v>
      </c>
      <c s="19" t="s">
        <v>45</v>
      </c>
      <c s="24" t="s">
        <v>130</v>
      </c>
      <c s="25" t="s">
        <v>80</v>
      </c>
      <c s="26">
        <v>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131</v>
      </c>
    </row>
    <row r="52" spans="1:5" ht="12.75">
      <c r="A52" s="30" t="s">
        <v>42</v>
      </c>
      <c r="E52" s="31" t="s">
        <v>298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114</v>
      </c>
      <c s="23" t="s">
        <v>134</v>
      </c>
      <c s="19" t="s">
        <v>45</v>
      </c>
      <c s="24" t="s">
        <v>135</v>
      </c>
      <c s="25" t="s">
        <v>80</v>
      </c>
      <c s="26">
        <v>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45</v>
      </c>
    </row>
    <row r="56" spans="1:5" ht="12.75">
      <c r="A56" s="30" t="s">
        <v>42</v>
      </c>
      <c r="E56" s="31" t="s">
        <v>298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119</v>
      </c>
      <c s="23" t="s">
        <v>137</v>
      </c>
      <c s="19" t="s">
        <v>45</v>
      </c>
      <c s="24" t="s">
        <v>138</v>
      </c>
      <c s="25" t="s">
        <v>80</v>
      </c>
      <c s="26">
        <v>50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139</v>
      </c>
    </row>
    <row r="60" spans="1:5" ht="12.75">
      <c r="A60" s="30" t="s">
        <v>42</v>
      </c>
      <c r="E60" s="31" t="s">
        <v>299</v>
      </c>
    </row>
    <row r="61" spans="1:5" ht="12.75">
      <c r="A61" t="s">
        <v>44</v>
      </c>
      <c r="E61" s="29" t="s">
        <v>45</v>
      </c>
    </row>
    <row r="62" spans="1:18" ht="12.75" customHeight="1">
      <c r="A62" s="5" t="s">
        <v>33</v>
      </c>
      <c s="5"/>
      <c s="35" t="s">
        <v>25</v>
      </c>
      <c s="5"/>
      <c s="21" t="s">
        <v>147</v>
      </c>
      <c s="5"/>
      <c s="5"/>
      <c s="5"/>
      <c s="36">
        <f>0+Q62</f>
      </c>
      <c r="O62">
        <f>0+R62</f>
      </c>
      <c r="Q62">
        <f>0+I63+I67+I71+I75+I79+I83+I87+I91</f>
      </c>
      <c>
        <f>0+O63+O67+O71+O75+O79+O83+O87+O91</f>
      </c>
    </row>
    <row r="63" spans="1:16" ht="12.75">
      <c r="A63" s="19" t="s">
        <v>35</v>
      </c>
      <c s="23" t="s">
        <v>123</v>
      </c>
      <c s="23" t="s">
        <v>149</v>
      </c>
      <c s="19" t="s">
        <v>45</v>
      </c>
      <c s="24" t="s">
        <v>150</v>
      </c>
      <c s="25" t="s">
        <v>74</v>
      </c>
      <c s="26">
        <v>8.8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151</v>
      </c>
    </row>
    <row r="65" spans="1:5" ht="12.75">
      <c r="A65" s="30" t="s">
        <v>42</v>
      </c>
      <c r="E65" s="31" t="s">
        <v>300</v>
      </c>
    </row>
    <row r="66" spans="1:5" ht="12.75">
      <c r="A66" t="s">
        <v>44</v>
      </c>
      <c r="E66" s="29" t="s">
        <v>45</v>
      </c>
    </row>
    <row r="67" spans="1:16" ht="12.75">
      <c r="A67" s="19" t="s">
        <v>35</v>
      </c>
      <c s="23" t="s">
        <v>128</v>
      </c>
      <c s="23" t="s">
        <v>154</v>
      </c>
      <c s="19" t="s">
        <v>45</v>
      </c>
      <c s="24" t="s">
        <v>155</v>
      </c>
      <c s="25" t="s">
        <v>80</v>
      </c>
      <c s="26">
        <v>65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156</v>
      </c>
    </row>
    <row r="69" spans="1:5" ht="12.75">
      <c r="A69" s="30" t="s">
        <v>42</v>
      </c>
      <c r="E69" s="31" t="s">
        <v>296</v>
      </c>
    </row>
    <row r="70" spans="1:5" ht="12.75">
      <c r="A70" t="s">
        <v>44</v>
      </c>
      <c r="E70" s="29" t="s">
        <v>45</v>
      </c>
    </row>
    <row r="71" spans="1:16" ht="12.75">
      <c r="A71" s="19" t="s">
        <v>35</v>
      </c>
      <c s="23" t="s">
        <v>133</v>
      </c>
      <c s="23" t="s">
        <v>163</v>
      </c>
      <c s="19" t="s">
        <v>45</v>
      </c>
      <c s="24" t="s">
        <v>164</v>
      </c>
      <c s="25" t="s">
        <v>80</v>
      </c>
      <c s="26">
        <v>55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165</v>
      </c>
    </row>
    <row r="73" spans="1:5" ht="12.75">
      <c r="A73" s="30" t="s">
        <v>42</v>
      </c>
      <c r="E73" s="31" t="s">
        <v>104</v>
      </c>
    </row>
    <row r="74" spans="1:5" ht="12.75">
      <c r="A74" t="s">
        <v>44</v>
      </c>
      <c r="E74" s="29" t="s">
        <v>45</v>
      </c>
    </row>
    <row r="75" spans="1:16" ht="12.75">
      <c r="A75" s="19" t="s">
        <v>35</v>
      </c>
      <c s="23" t="s">
        <v>136</v>
      </c>
      <c s="23" t="s">
        <v>168</v>
      </c>
      <c s="19" t="s">
        <v>37</v>
      </c>
      <c s="24" t="s">
        <v>169</v>
      </c>
      <c s="25" t="s">
        <v>80</v>
      </c>
      <c s="26">
        <v>55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170</v>
      </c>
    </row>
    <row r="77" spans="1:5" ht="12.75">
      <c r="A77" s="30" t="s">
        <v>42</v>
      </c>
      <c r="E77" s="31" t="s">
        <v>104</v>
      </c>
    </row>
    <row r="78" spans="1:5" ht="12.75">
      <c r="A78" t="s">
        <v>44</v>
      </c>
      <c r="E78" s="29" t="s">
        <v>45</v>
      </c>
    </row>
    <row r="79" spans="1:16" ht="12.75">
      <c r="A79" s="19" t="s">
        <v>35</v>
      </c>
      <c s="23" t="s">
        <v>142</v>
      </c>
      <c s="23" t="s">
        <v>168</v>
      </c>
      <c s="19" t="s">
        <v>46</v>
      </c>
      <c s="24" t="s">
        <v>169</v>
      </c>
      <c s="25" t="s">
        <v>80</v>
      </c>
      <c s="26">
        <v>55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172</v>
      </c>
    </row>
    <row r="81" spans="1:5" ht="12.75">
      <c r="A81" s="30" t="s">
        <v>42</v>
      </c>
      <c r="E81" s="31" t="s">
        <v>104</v>
      </c>
    </row>
    <row r="82" spans="1:5" ht="12.75">
      <c r="A82" t="s">
        <v>44</v>
      </c>
      <c r="E82" s="29" t="s">
        <v>45</v>
      </c>
    </row>
    <row r="83" spans="1:16" ht="12.75">
      <c r="A83" s="19" t="s">
        <v>35</v>
      </c>
      <c s="23" t="s">
        <v>148</v>
      </c>
      <c s="23" t="s">
        <v>174</v>
      </c>
      <c s="19" t="s">
        <v>45</v>
      </c>
      <c s="24" t="s">
        <v>175</v>
      </c>
      <c s="25" t="s">
        <v>80</v>
      </c>
      <c s="26">
        <v>55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176</v>
      </c>
    </row>
    <row r="85" spans="1:5" ht="12.75">
      <c r="A85" s="30" t="s">
        <v>42</v>
      </c>
      <c r="E85" s="31" t="s">
        <v>104</v>
      </c>
    </row>
    <row r="86" spans="1:5" ht="12.75">
      <c r="A86" t="s">
        <v>44</v>
      </c>
      <c r="E86" s="29" t="s">
        <v>45</v>
      </c>
    </row>
    <row r="87" spans="1:16" ht="12.75">
      <c r="A87" s="19" t="s">
        <v>35</v>
      </c>
      <c s="23" t="s">
        <v>153</v>
      </c>
      <c s="23" t="s">
        <v>178</v>
      </c>
      <c s="19" t="s">
        <v>45</v>
      </c>
      <c s="24" t="s">
        <v>179</v>
      </c>
      <c s="25" t="s">
        <v>80</v>
      </c>
      <c s="26">
        <v>55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180</v>
      </c>
    </row>
    <row r="89" spans="1:5" ht="12.75">
      <c r="A89" s="30" t="s">
        <v>42</v>
      </c>
      <c r="E89" s="31" t="s">
        <v>104</v>
      </c>
    </row>
    <row r="90" spans="1:5" ht="12.75">
      <c r="A90" t="s">
        <v>44</v>
      </c>
      <c r="E90" s="29" t="s">
        <v>45</v>
      </c>
    </row>
    <row r="91" spans="1:16" ht="12.75">
      <c r="A91" s="19" t="s">
        <v>35</v>
      </c>
      <c s="23" t="s">
        <v>157</v>
      </c>
      <c s="23" t="s">
        <v>182</v>
      </c>
      <c s="19" t="s">
        <v>45</v>
      </c>
      <c s="24" t="s">
        <v>183</v>
      </c>
      <c s="25" t="s">
        <v>80</v>
      </c>
      <c s="26">
        <v>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184</v>
      </c>
    </row>
    <row r="93" spans="1:5" ht="12.75">
      <c r="A93" s="30" t="s">
        <v>42</v>
      </c>
      <c r="E93" s="31" t="s">
        <v>104</v>
      </c>
    </row>
    <row r="94" spans="1:5" ht="12.75">
      <c r="A94" t="s">
        <v>44</v>
      </c>
      <c r="E94" s="29" t="s">
        <v>45</v>
      </c>
    </row>
    <row r="95" spans="1:18" ht="12.75" customHeight="1">
      <c r="A95" s="5" t="s">
        <v>33</v>
      </c>
      <c s="5"/>
      <c s="35" t="s">
        <v>30</v>
      </c>
      <c s="5"/>
      <c s="21" t="s">
        <v>219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25.5">
      <c r="A96" s="19" t="s">
        <v>35</v>
      </c>
      <c s="23" t="s">
        <v>162</v>
      </c>
      <c s="23" t="s">
        <v>242</v>
      </c>
      <c s="19" t="s">
        <v>45</v>
      </c>
      <c s="24" t="s">
        <v>243</v>
      </c>
      <c s="25" t="s">
        <v>80</v>
      </c>
      <c s="26">
        <v>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244</v>
      </c>
    </row>
    <row r="98" spans="1:5" ht="25.5">
      <c r="A98" s="30" t="s">
        <v>42</v>
      </c>
      <c r="E98" s="31" t="s">
        <v>301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167</v>
      </c>
      <c s="23" t="s">
        <v>247</v>
      </c>
      <c s="19" t="s">
        <v>37</v>
      </c>
      <c s="24" t="s">
        <v>248</v>
      </c>
      <c s="25" t="s">
        <v>93</v>
      </c>
      <c s="26">
        <v>22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249</v>
      </c>
    </row>
    <row r="102" spans="1:5" ht="12.75">
      <c r="A102" s="30" t="s">
        <v>42</v>
      </c>
      <c r="E102" s="31" t="s">
        <v>302</v>
      </c>
    </row>
    <row r="103" spans="1:5" ht="12.75">
      <c r="A103" t="s">
        <v>44</v>
      </c>
      <c r="E103" s="29" t="s">
        <v>45</v>
      </c>
    </row>
    <row r="104" spans="1:16" ht="12.75">
      <c r="A104" s="19" t="s">
        <v>35</v>
      </c>
      <c s="23" t="s">
        <v>171</v>
      </c>
      <c s="23" t="s">
        <v>247</v>
      </c>
      <c s="19" t="s">
        <v>46</v>
      </c>
      <c s="24" t="s">
        <v>248</v>
      </c>
      <c s="25" t="s">
        <v>93</v>
      </c>
      <c s="26">
        <v>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252</v>
      </c>
    </row>
    <row r="106" spans="1:5" ht="38.25">
      <c r="A106" s="30" t="s">
        <v>42</v>
      </c>
      <c r="E106" s="31" t="s">
        <v>303</v>
      </c>
    </row>
    <row r="107" spans="1:5" ht="12.75">
      <c r="A107" t="s">
        <v>44</v>
      </c>
      <c r="E107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0+O8+O13+O30+O63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</v>
      </c>
      <c s="32">
        <f>0+I8+I13+I30+I63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304</v>
      </c>
      <c s="5"/>
      <c s="14" t="s">
        <v>305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28.88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12.75">
      <c r="A11" s="30" t="s">
        <v>42</v>
      </c>
      <c r="E11" s="31" t="s">
        <v>306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19</v>
      </c>
      <c s="5"/>
      <c s="21" t="s">
        <v>77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25.5">
      <c r="A14" s="19" t="s">
        <v>35</v>
      </c>
      <c s="23" t="s">
        <v>13</v>
      </c>
      <c s="23" t="s">
        <v>83</v>
      </c>
      <c s="19" t="s">
        <v>45</v>
      </c>
      <c s="24" t="s">
        <v>84</v>
      </c>
      <c s="25" t="s">
        <v>74</v>
      </c>
      <c s="26">
        <v>15.2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</v>
      </c>
    </row>
    <row r="16" spans="1:5" ht="25.5">
      <c r="A16" s="30" t="s">
        <v>42</v>
      </c>
      <c r="E16" s="31" t="s">
        <v>307</v>
      </c>
    </row>
    <row r="17" spans="1:5" ht="12.75">
      <c r="A17" t="s">
        <v>44</v>
      </c>
      <c r="E17" s="29" t="s">
        <v>45</v>
      </c>
    </row>
    <row r="18" spans="1:16" ht="25.5">
      <c r="A18" s="19" t="s">
        <v>35</v>
      </c>
      <c s="23" t="s">
        <v>12</v>
      </c>
      <c s="23" t="s">
        <v>291</v>
      </c>
      <c s="19" t="s">
        <v>45</v>
      </c>
      <c s="24" t="s">
        <v>292</v>
      </c>
      <c s="25" t="s">
        <v>74</v>
      </c>
      <c s="26">
        <v>3.8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89</v>
      </c>
    </row>
    <row r="20" spans="1:5" ht="12.75">
      <c r="A20" s="30" t="s">
        <v>42</v>
      </c>
      <c r="E20" s="31" t="s">
        <v>308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91</v>
      </c>
      <c s="19" t="s">
        <v>45</v>
      </c>
      <c s="24" t="s">
        <v>92</v>
      </c>
      <c s="25" t="s">
        <v>93</v>
      </c>
      <c s="26">
        <v>23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94</v>
      </c>
    </row>
    <row r="24" spans="1:5" ht="12.75">
      <c r="A24" s="30" t="s">
        <v>42</v>
      </c>
      <c r="E24" s="31" t="s">
        <v>309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120</v>
      </c>
      <c s="19" t="s">
        <v>45</v>
      </c>
      <c s="24" t="s">
        <v>121</v>
      </c>
      <c s="25" t="s">
        <v>80</v>
      </c>
      <c s="26">
        <v>40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</v>
      </c>
    </row>
    <row r="28" spans="1:5" ht="12.75">
      <c r="A28" s="30" t="s">
        <v>42</v>
      </c>
      <c r="E28" s="31" t="s">
        <v>310</v>
      </c>
    </row>
    <row r="29" spans="1:5" ht="12.75">
      <c r="A29" t="s">
        <v>44</v>
      </c>
      <c r="E29" s="29" t="s">
        <v>45</v>
      </c>
    </row>
    <row r="30" spans="1:18" ht="12.75" customHeight="1">
      <c r="A30" s="5" t="s">
        <v>33</v>
      </c>
      <c s="5"/>
      <c s="35" t="s">
        <v>25</v>
      </c>
      <c s="5"/>
      <c s="21" t="s">
        <v>147</v>
      </c>
      <c s="5"/>
      <c s="5"/>
      <c s="5"/>
      <c s="36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9" t="s">
        <v>35</v>
      </c>
      <c s="23" t="s">
        <v>27</v>
      </c>
      <c s="23" t="s">
        <v>149</v>
      </c>
      <c s="19" t="s">
        <v>45</v>
      </c>
      <c s="24" t="s">
        <v>150</v>
      </c>
      <c s="25" t="s">
        <v>74</v>
      </c>
      <c s="26">
        <v>5.44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151</v>
      </c>
    </row>
    <row r="33" spans="1:5" ht="12.75">
      <c r="A33" s="30" t="s">
        <v>42</v>
      </c>
      <c r="E33" s="31" t="s">
        <v>311</v>
      </c>
    </row>
    <row r="34" spans="1:5" ht="12.75">
      <c r="A34" t="s">
        <v>44</v>
      </c>
      <c r="E34" s="29" t="s">
        <v>45</v>
      </c>
    </row>
    <row r="35" spans="1:16" ht="12.75">
      <c r="A35" s="19" t="s">
        <v>35</v>
      </c>
      <c s="23" t="s">
        <v>58</v>
      </c>
      <c s="23" t="s">
        <v>154</v>
      </c>
      <c s="19" t="s">
        <v>45</v>
      </c>
      <c s="24" t="s">
        <v>155</v>
      </c>
      <c s="25" t="s">
        <v>80</v>
      </c>
      <c s="26">
        <v>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156</v>
      </c>
    </row>
    <row r="37" spans="1:5" ht="12.75">
      <c r="A37" s="30" t="s">
        <v>42</v>
      </c>
      <c r="E37" s="31" t="s">
        <v>312</v>
      </c>
    </row>
    <row r="38" spans="1:5" ht="12.75">
      <c r="A38" t="s">
        <v>44</v>
      </c>
      <c r="E38" s="29" t="s">
        <v>45</v>
      </c>
    </row>
    <row r="39" spans="1:16" ht="12.75">
      <c r="A39" s="19" t="s">
        <v>35</v>
      </c>
      <c s="23" t="s">
        <v>96</v>
      </c>
      <c s="23" t="s">
        <v>163</v>
      </c>
      <c s="19" t="s">
        <v>45</v>
      </c>
      <c s="24" t="s">
        <v>164</v>
      </c>
      <c s="25" t="s">
        <v>80</v>
      </c>
      <c s="26">
        <v>34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165</v>
      </c>
    </row>
    <row r="41" spans="1:5" ht="12.75">
      <c r="A41" s="30" t="s">
        <v>42</v>
      </c>
      <c r="E41" s="31" t="s">
        <v>313</v>
      </c>
    </row>
    <row r="42" spans="1:5" ht="12.75">
      <c r="A42" t="s">
        <v>44</v>
      </c>
      <c r="E42" s="29" t="s">
        <v>45</v>
      </c>
    </row>
    <row r="43" spans="1:16" ht="12.75">
      <c r="A43" s="19" t="s">
        <v>35</v>
      </c>
      <c s="23" t="s">
        <v>30</v>
      </c>
      <c s="23" t="s">
        <v>168</v>
      </c>
      <c s="19" t="s">
        <v>37</v>
      </c>
      <c s="24" t="s">
        <v>169</v>
      </c>
      <c s="25" t="s">
        <v>80</v>
      </c>
      <c s="26">
        <v>34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170</v>
      </c>
    </row>
    <row r="45" spans="1:5" ht="12.75">
      <c r="A45" s="30" t="s">
        <v>42</v>
      </c>
      <c r="E45" s="31" t="s">
        <v>313</v>
      </c>
    </row>
    <row r="46" spans="1:5" ht="12.75">
      <c r="A46" t="s">
        <v>44</v>
      </c>
      <c r="E46" s="29" t="s">
        <v>45</v>
      </c>
    </row>
    <row r="47" spans="1:16" ht="12.75">
      <c r="A47" s="19" t="s">
        <v>35</v>
      </c>
      <c s="23" t="s">
        <v>32</v>
      </c>
      <c s="23" t="s">
        <v>168</v>
      </c>
      <c s="19" t="s">
        <v>46</v>
      </c>
      <c s="24" t="s">
        <v>169</v>
      </c>
      <c s="25" t="s">
        <v>80</v>
      </c>
      <c s="26">
        <v>34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172</v>
      </c>
    </row>
    <row r="49" spans="1:5" ht="12.75">
      <c r="A49" s="30" t="s">
        <v>42</v>
      </c>
      <c r="E49" s="31" t="s">
        <v>313</v>
      </c>
    </row>
    <row r="50" spans="1:5" ht="12.75">
      <c r="A50" t="s">
        <v>44</v>
      </c>
      <c r="E50" s="29" t="s">
        <v>45</v>
      </c>
    </row>
    <row r="51" spans="1:16" ht="12.75">
      <c r="A51" s="19" t="s">
        <v>35</v>
      </c>
      <c s="23" t="s">
        <v>109</v>
      </c>
      <c s="23" t="s">
        <v>174</v>
      </c>
      <c s="19" t="s">
        <v>45</v>
      </c>
      <c s="24" t="s">
        <v>175</v>
      </c>
      <c s="25" t="s">
        <v>80</v>
      </c>
      <c s="26">
        <v>34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176</v>
      </c>
    </row>
    <row r="53" spans="1:5" ht="12.75">
      <c r="A53" s="30" t="s">
        <v>42</v>
      </c>
      <c r="E53" s="31" t="s">
        <v>313</v>
      </c>
    </row>
    <row r="54" spans="1:5" ht="12.75">
      <c r="A54" t="s">
        <v>44</v>
      </c>
      <c r="E54" s="29" t="s">
        <v>45</v>
      </c>
    </row>
    <row r="55" spans="1:16" ht="12.75">
      <c r="A55" s="19" t="s">
        <v>35</v>
      </c>
      <c s="23" t="s">
        <v>114</v>
      </c>
      <c s="23" t="s">
        <v>178</v>
      </c>
      <c s="19" t="s">
        <v>45</v>
      </c>
      <c s="24" t="s">
        <v>179</v>
      </c>
      <c s="25" t="s">
        <v>80</v>
      </c>
      <c s="26">
        <v>34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180</v>
      </c>
    </row>
    <row r="57" spans="1:5" ht="12.75">
      <c r="A57" s="30" t="s">
        <v>42</v>
      </c>
      <c r="E57" s="31" t="s">
        <v>313</v>
      </c>
    </row>
    <row r="58" spans="1:5" ht="12.75">
      <c r="A58" t="s">
        <v>44</v>
      </c>
      <c r="E58" s="29" t="s">
        <v>45</v>
      </c>
    </row>
    <row r="59" spans="1:16" ht="12.75">
      <c r="A59" s="19" t="s">
        <v>35</v>
      </c>
      <c s="23" t="s">
        <v>119</v>
      </c>
      <c s="23" t="s">
        <v>182</v>
      </c>
      <c s="19" t="s">
        <v>45</v>
      </c>
      <c s="24" t="s">
        <v>183</v>
      </c>
      <c s="25" t="s">
        <v>80</v>
      </c>
      <c s="26">
        <v>34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184</v>
      </c>
    </row>
    <row r="61" spans="1:5" ht="12.75">
      <c r="A61" s="30" t="s">
        <v>42</v>
      </c>
      <c r="E61" s="31" t="s">
        <v>313</v>
      </c>
    </row>
    <row r="62" spans="1:5" ht="12.75">
      <c r="A62" t="s">
        <v>44</v>
      </c>
      <c r="E62" s="29" t="s">
        <v>45</v>
      </c>
    </row>
    <row r="63" spans="1:18" ht="12.75" customHeight="1">
      <c r="A63" s="5" t="s">
        <v>33</v>
      </c>
      <c s="5"/>
      <c s="35" t="s">
        <v>30</v>
      </c>
      <c s="5"/>
      <c s="21" t="s">
        <v>219</v>
      </c>
      <c s="5"/>
      <c s="5"/>
      <c s="5"/>
      <c s="36">
        <f>0+Q63</f>
      </c>
      <c r="O63">
        <f>0+R63</f>
      </c>
      <c r="Q63">
        <f>0+I64+I68+I72</f>
      </c>
      <c>
        <f>0+O64+O68+O72</f>
      </c>
    </row>
    <row r="64" spans="1:16" ht="25.5">
      <c r="A64" s="19" t="s">
        <v>35</v>
      </c>
      <c s="23" t="s">
        <v>123</v>
      </c>
      <c s="23" t="s">
        <v>242</v>
      </c>
      <c s="19" t="s">
        <v>45</v>
      </c>
      <c s="24" t="s">
        <v>243</v>
      </c>
      <c s="25" t="s">
        <v>80</v>
      </c>
      <c s="26">
        <v>5.375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244</v>
      </c>
    </row>
    <row r="66" spans="1:5" ht="25.5">
      <c r="A66" s="30" t="s">
        <v>42</v>
      </c>
      <c r="E66" s="31" t="s">
        <v>314</v>
      </c>
    </row>
    <row r="67" spans="1:5" ht="12.75">
      <c r="A67" t="s">
        <v>44</v>
      </c>
      <c r="E67" s="29" t="s">
        <v>45</v>
      </c>
    </row>
    <row r="68" spans="1:16" ht="12.75">
      <c r="A68" s="19" t="s">
        <v>35</v>
      </c>
      <c s="23" t="s">
        <v>128</v>
      </c>
      <c s="23" t="s">
        <v>255</v>
      </c>
      <c s="19" t="s">
        <v>45</v>
      </c>
      <c s="24" t="s">
        <v>256</v>
      </c>
      <c s="25" t="s">
        <v>93</v>
      </c>
      <c s="26">
        <v>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45</v>
      </c>
    </row>
    <row r="70" spans="1:5" ht="12.75">
      <c r="A70" s="30" t="s">
        <v>42</v>
      </c>
      <c r="E70" s="31" t="s">
        <v>315</v>
      </c>
    </row>
    <row r="71" spans="1:5" ht="12.75">
      <c r="A71" t="s">
        <v>44</v>
      </c>
      <c r="E71" s="29" t="s">
        <v>45</v>
      </c>
    </row>
    <row r="72" spans="1:16" ht="12.75">
      <c r="A72" s="19" t="s">
        <v>35</v>
      </c>
      <c s="23" t="s">
        <v>133</v>
      </c>
      <c s="23" t="s">
        <v>258</v>
      </c>
      <c s="19" t="s">
        <v>45</v>
      </c>
      <c s="24" t="s">
        <v>259</v>
      </c>
      <c s="25" t="s">
        <v>93</v>
      </c>
      <c s="26">
        <v>23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260</v>
      </c>
    </row>
    <row r="74" spans="1:5" ht="12.75">
      <c r="A74" s="30" t="s">
        <v>42</v>
      </c>
      <c r="E74" s="31" t="s">
        <v>315</v>
      </c>
    </row>
    <row r="75" spans="1:5" ht="12.75">
      <c r="A75" t="s">
        <v>44</v>
      </c>
      <c r="E75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0+O8+O21+O50+O59+O68+O77+O82+O87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316</v>
      </c>
      <c s="32">
        <f>0+I8+I21+I50+I59+I68+I77+I82+I87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316</v>
      </c>
      <c s="5"/>
      <c s="14" t="s">
        <v>317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27.398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51">
      <c r="A11" s="30" t="s">
        <v>42</v>
      </c>
      <c r="E11" s="31" t="s">
        <v>318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76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319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74</v>
      </c>
      <c s="26">
        <v>1.5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75</v>
      </c>
    </row>
    <row r="19" spans="1:5" ht="12.75">
      <c r="A19" s="30" t="s">
        <v>42</v>
      </c>
      <c r="E19" s="31" t="s">
        <v>320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77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19" t="s">
        <v>35</v>
      </c>
      <c s="23" t="s">
        <v>23</v>
      </c>
      <c s="23" t="s">
        <v>105</v>
      </c>
      <c s="19" t="s">
        <v>45</v>
      </c>
      <c s="24" t="s">
        <v>106</v>
      </c>
      <c s="25" t="s">
        <v>74</v>
      </c>
      <c s="26">
        <v>40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107</v>
      </c>
    </row>
    <row r="24" spans="1:5" ht="38.25">
      <c r="A24" s="30" t="s">
        <v>42</v>
      </c>
      <c r="E24" s="31" t="s">
        <v>321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110</v>
      </c>
      <c s="19" t="s">
        <v>45</v>
      </c>
      <c s="24" t="s">
        <v>111</v>
      </c>
      <c s="25" t="s">
        <v>74</v>
      </c>
      <c s="26">
        <v>16.9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112</v>
      </c>
    </row>
    <row r="28" spans="1:5" ht="12.75">
      <c r="A28" s="30" t="s">
        <v>42</v>
      </c>
      <c r="E28" s="31" t="s">
        <v>322</v>
      </c>
    </row>
    <row r="29" spans="1:5" ht="12.75">
      <c r="A29" t="s">
        <v>44</v>
      </c>
      <c r="E29" s="29" t="s">
        <v>45</v>
      </c>
    </row>
    <row r="30" spans="1:16" ht="12.75">
      <c r="A30" s="19" t="s">
        <v>35</v>
      </c>
      <c s="23" t="s">
        <v>27</v>
      </c>
      <c s="23" t="s">
        <v>120</v>
      </c>
      <c s="19" t="s">
        <v>45</v>
      </c>
      <c s="24" t="s">
        <v>121</v>
      </c>
      <c s="25" t="s">
        <v>80</v>
      </c>
      <c s="26">
        <v>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45</v>
      </c>
    </row>
    <row r="32" spans="1:5" ht="12.75">
      <c r="A32" s="30" t="s">
        <v>42</v>
      </c>
      <c r="E32" s="31" t="s">
        <v>323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124</v>
      </c>
      <c s="19" t="s">
        <v>45</v>
      </c>
      <c s="24" t="s">
        <v>125</v>
      </c>
      <c s="25" t="s">
        <v>80</v>
      </c>
      <c s="26">
        <v>30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126</v>
      </c>
    </row>
    <row r="36" spans="1:5" ht="12.75">
      <c r="A36" s="30" t="s">
        <v>42</v>
      </c>
      <c r="E36" s="31" t="s">
        <v>324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129</v>
      </c>
      <c s="19" t="s">
        <v>45</v>
      </c>
      <c s="24" t="s">
        <v>130</v>
      </c>
      <c s="25" t="s">
        <v>80</v>
      </c>
      <c s="26">
        <v>30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131</v>
      </c>
    </row>
    <row r="40" spans="1:5" ht="12.75">
      <c r="A40" s="30" t="s">
        <v>42</v>
      </c>
      <c r="E40" s="31" t="s">
        <v>325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134</v>
      </c>
      <c s="19" t="s">
        <v>45</v>
      </c>
      <c s="24" t="s">
        <v>135</v>
      </c>
      <c s="25" t="s">
        <v>80</v>
      </c>
      <c s="26">
        <v>30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45</v>
      </c>
    </row>
    <row r="44" spans="1:5" ht="12.75">
      <c r="A44" s="30" t="s">
        <v>42</v>
      </c>
      <c r="E44" s="31" t="s">
        <v>325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137</v>
      </c>
      <c s="19" t="s">
        <v>45</v>
      </c>
      <c s="24" t="s">
        <v>138</v>
      </c>
      <c s="25" t="s">
        <v>80</v>
      </c>
      <c s="26">
        <v>60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139</v>
      </c>
    </row>
    <row r="48" spans="1:5" ht="12.75">
      <c r="A48" s="30" t="s">
        <v>42</v>
      </c>
      <c r="E48" s="31" t="s">
        <v>326</v>
      </c>
    </row>
    <row r="49" spans="1:5" ht="12.75">
      <c r="A49" t="s">
        <v>44</v>
      </c>
      <c r="E49" s="29" t="s">
        <v>45</v>
      </c>
    </row>
    <row r="50" spans="1:18" ht="12.75" customHeight="1">
      <c r="A50" s="5" t="s">
        <v>33</v>
      </c>
      <c s="5"/>
      <c s="35" t="s">
        <v>13</v>
      </c>
      <c s="5"/>
      <c s="21" t="s">
        <v>327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109</v>
      </c>
      <c s="23" t="s">
        <v>328</v>
      </c>
      <c s="19" t="s">
        <v>45</v>
      </c>
      <c s="24" t="s">
        <v>329</v>
      </c>
      <c s="25" t="s">
        <v>93</v>
      </c>
      <c s="26">
        <v>26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330</v>
      </c>
    </row>
    <row r="53" spans="1:5" ht="12.75">
      <c r="A53" s="30" t="s">
        <v>42</v>
      </c>
      <c r="E53" s="31" t="s">
        <v>331</v>
      </c>
    </row>
    <row r="54" spans="1:5" ht="12.75">
      <c r="A54" t="s">
        <v>44</v>
      </c>
      <c r="E54" s="29" t="s">
        <v>45</v>
      </c>
    </row>
    <row r="55" spans="1:16" ht="12.75">
      <c r="A55" s="19" t="s">
        <v>35</v>
      </c>
      <c s="23" t="s">
        <v>114</v>
      </c>
      <c s="23" t="s">
        <v>332</v>
      </c>
      <c s="19" t="s">
        <v>45</v>
      </c>
      <c s="24" t="s">
        <v>333</v>
      </c>
      <c s="25" t="s">
        <v>80</v>
      </c>
      <c s="26">
        <v>14.3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45</v>
      </c>
    </row>
    <row r="57" spans="1:5" ht="12.75">
      <c r="A57" s="30" t="s">
        <v>42</v>
      </c>
      <c r="E57" s="31" t="s">
        <v>334</v>
      </c>
    </row>
    <row r="58" spans="1:5" ht="12.75">
      <c r="A58" t="s">
        <v>44</v>
      </c>
      <c r="E58" s="29" t="s">
        <v>45</v>
      </c>
    </row>
    <row r="59" spans="1:18" ht="12.75" customHeight="1">
      <c r="A59" s="5" t="s">
        <v>33</v>
      </c>
      <c s="5"/>
      <c s="35" t="s">
        <v>12</v>
      </c>
      <c s="5"/>
      <c s="21" t="s">
        <v>335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9" t="s">
        <v>35</v>
      </c>
      <c s="23" t="s">
        <v>119</v>
      </c>
      <c s="23" t="s">
        <v>336</v>
      </c>
      <c s="19" t="s">
        <v>45</v>
      </c>
      <c s="24" t="s">
        <v>337</v>
      </c>
      <c s="25" t="s">
        <v>338</v>
      </c>
      <c s="26">
        <v>26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339</v>
      </c>
    </row>
    <row r="62" spans="1:5" ht="25.5">
      <c r="A62" s="30" t="s">
        <v>42</v>
      </c>
      <c r="E62" s="31" t="s">
        <v>340</v>
      </c>
    </row>
    <row r="63" spans="1:5" ht="12.75">
      <c r="A63" t="s">
        <v>44</v>
      </c>
      <c r="E63" s="29" t="s">
        <v>45</v>
      </c>
    </row>
    <row r="64" spans="1:16" ht="12.75">
      <c r="A64" s="19" t="s">
        <v>35</v>
      </c>
      <c s="23" t="s">
        <v>123</v>
      </c>
      <c s="23" t="s">
        <v>341</v>
      </c>
      <c s="19" t="s">
        <v>45</v>
      </c>
      <c s="24" t="s">
        <v>337</v>
      </c>
      <c s="25" t="s">
        <v>338</v>
      </c>
      <c s="26">
        <v>24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342</v>
      </c>
    </row>
    <row r="66" spans="1:5" ht="25.5">
      <c r="A66" s="30" t="s">
        <v>42</v>
      </c>
      <c r="E66" s="31" t="s">
        <v>343</v>
      </c>
    </row>
    <row r="67" spans="1:5" ht="12.75">
      <c r="A67" t="s">
        <v>44</v>
      </c>
      <c r="E67" s="29" t="s">
        <v>45</v>
      </c>
    </row>
    <row r="68" spans="1:18" ht="12.75" customHeight="1">
      <c r="A68" s="5" t="s">
        <v>33</v>
      </c>
      <c s="5"/>
      <c s="35" t="s">
        <v>23</v>
      </c>
      <c s="5"/>
      <c s="21" t="s">
        <v>141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9" t="s">
        <v>35</v>
      </c>
      <c s="23" t="s">
        <v>128</v>
      </c>
      <c s="23" t="s">
        <v>344</v>
      </c>
      <c s="19" t="s">
        <v>45</v>
      </c>
      <c s="24" t="s">
        <v>345</v>
      </c>
      <c s="25" t="s">
        <v>74</v>
      </c>
      <c s="26">
        <v>5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346</v>
      </c>
    </row>
    <row r="71" spans="1:5" ht="12.75">
      <c r="A71" s="30" t="s">
        <v>42</v>
      </c>
      <c r="E71" s="31" t="s">
        <v>347</v>
      </c>
    </row>
    <row r="72" spans="1:5" ht="12.75">
      <c r="A72" t="s">
        <v>44</v>
      </c>
      <c r="E72" s="29" t="s">
        <v>45</v>
      </c>
    </row>
    <row r="73" spans="1:16" ht="12.75">
      <c r="A73" s="19" t="s">
        <v>35</v>
      </c>
      <c s="23" t="s">
        <v>133</v>
      </c>
      <c s="23" t="s">
        <v>348</v>
      </c>
      <c s="19" t="s">
        <v>45</v>
      </c>
      <c s="24" t="s">
        <v>349</v>
      </c>
      <c s="25" t="s">
        <v>80</v>
      </c>
      <c s="26">
        <v>14.3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350</v>
      </c>
    </row>
    <row r="75" spans="1:5" ht="12.75">
      <c r="A75" s="30" t="s">
        <v>42</v>
      </c>
      <c r="E75" s="31" t="s">
        <v>351</v>
      </c>
    </row>
    <row r="76" spans="1:5" ht="12.75">
      <c r="A76" t="s">
        <v>44</v>
      </c>
      <c r="E76" s="29" t="s">
        <v>45</v>
      </c>
    </row>
    <row r="77" spans="1:18" ht="12.75" customHeight="1">
      <c r="A77" s="5" t="s">
        <v>33</v>
      </c>
      <c s="5"/>
      <c s="35" t="s">
        <v>25</v>
      </c>
      <c s="5"/>
      <c s="21" t="s">
        <v>147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35</v>
      </c>
      <c s="23" t="s">
        <v>136</v>
      </c>
      <c s="23" t="s">
        <v>352</v>
      </c>
      <c s="19" t="s">
        <v>45</v>
      </c>
      <c s="24" t="s">
        <v>353</v>
      </c>
      <c s="25" t="s">
        <v>80</v>
      </c>
      <c s="26">
        <v>35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354</v>
      </c>
    </row>
    <row r="80" spans="1:5" ht="12.75">
      <c r="A80" s="30" t="s">
        <v>42</v>
      </c>
      <c r="E80" s="31" t="s">
        <v>355</v>
      </c>
    </row>
    <row r="81" spans="1:5" ht="12.75">
      <c r="A81" t="s">
        <v>44</v>
      </c>
      <c r="E81" s="29" t="s">
        <v>45</v>
      </c>
    </row>
    <row r="82" spans="1:18" ht="12.75" customHeight="1">
      <c r="A82" s="5" t="s">
        <v>33</v>
      </c>
      <c s="5"/>
      <c s="35" t="s">
        <v>58</v>
      </c>
      <c s="5"/>
      <c s="21" t="s">
        <v>356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142</v>
      </c>
      <c s="23" t="s">
        <v>357</v>
      </c>
      <c s="19" t="s">
        <v>45</v>
      </c>
      <c s="24" t="s">
        <v>358</v>
      </c>
      <c s="25" t="s">
        <v>80</v>
      </c>
      <c s="26">
        <v>12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359</v>
      </c>
    </row>
    <row r="85" spans="1:5" ht="12.75">
      <c r="A85" s="30" t="s">
        <v>42</v>
      </c>
      <c r="E85" s="31" t="s">
        <v>360</v>
      </c>
    </row>
    <row r="86" spans="1:5" ht="12.75">
      <c r="A86" t="s">
        <v>44</v>
      </c>
      <c r="E86" s="29" t="s">
        <v>45</v>
      </c>
    </row>
    <row r="87" spans="1:18" ht="12.75" customHeight="1">
      <c r="A87" s="5" t="s">
        <v>33</v>
      </c>
      <c s="5"/>
      <c s="35" t="s">
        <v>96</v>
      </c>
      <c s="5"/>
      <c s="21" t="s">
        <v>185</v>
      </c>
      <c s="5"/>
      <c s="5"/>
      <c s="5"/>
      <c s="36">
        <f>0+Q87</f>
      </c>
      <c r="O87">
        <f>0+R87</f>
      </c>
      <c r="Q87">
        <f>0+I88</f>
      </c>
      <c>
        <f>0+O88</f>
      </c>
    </row>
    <row r="88" spans="1:16" ht="12.75">
      <c r="A88" s="19" t="s">
        <v>35</v>
      </c>
      <c s="23" t="s">
        <v>148</v>
      </c>
      <c s="23" t="s">
        <v>361</v>
      </c>
      <c s="19" t="s">
        <v>37</v>
      </c>
      <c s="24" t="s">
        <v>362</v>
      </c>
      <c s="25" t="s">
        <v>194</v>
      </c>
      <c s="26">
        <v>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363</v>
      </c>
    </row>
    <row r="90" spans="1:5" ht="12.75">
      <c r="A90" s="30" t="s">
        <v>42</v>
      </c>
      <c r="E90" s="31" t="s">
        <v>43</v>
      </c>
    </row>
    <row r="91" spans="1:5" ht="12.75">
      <c r="A91" t="s">
        <v>44</v>
      </c>
      <c r="E91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0+O8+O17+O54+O59+O68+O93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364</v>
      </c>
      <c s="32">
        <f>0+I8+I17+I54+I59+I68+I93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364</v>
      </c>
      <c s="5"/>
      <c s="14" t="s">
        <v>365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50.063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63.75">
      <c r="A11" s="30" t="s">
        <v>42</v>
      </c>
      <c r="E11" s="31" t="s">
        <v>366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390.83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38.25">
      <c r="A15" s="30" t="s">
        <v>42</v>
      </c>
      <c r="E15" s="31" t="s">
        <v>367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77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368</v>
      </c>
      <c s="19" t="s">
        <v>45</v>
      </c>
      <c s="24" t="s">
        <v>369</v>
      </c>
      <c s="25" t="s">
        <v>74</v>
      </c>
      <c s="26">
        <v>5.7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370</v>
      </c>
    </row>
    <row r="20" spans="1:5" ht="12.75">
      <c r="A20" s="30" t="s">
        <v>42</v>
      </c>
      <c r="E20" s="31" t="s">
        <v>371</v>
      </c>
    </row>
    <row r="21" spans="1:5" ht="12.75">
      <c r="A21" t="s">
        <v>44</v>
      </c>
      <c r="E21" s="29" t="s">
        <v>45</v>
      </c>
    </row>
    <row r="22" spans="1:16" ht="25.5">
      <c r="A22" s="19" t="s">
        <v>35</v>
      </c>
      <c s="23" t="s">
        <v>23</v>
      </c>
      <c s="23" t="s">
        <v>83</v>
      </c>
      <c s="19" t="s">
        <v>45</v>
      </c>
      <c s="24" t="s">
        <v>84</v>
      </c>
      <c s="25" t="s">
        <v>74</v>
      </c>
      <c s="26">
        <v>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85</v>
      </c>
    </row>
    <row r="24" spans="1:5" ht="25.5">
      <c r="A24" s="30" t="s">
        <v>42</v>
      </c>
      <c r="E24" s="31" t="s">
        <v>372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373</v>
      </c>
      <c s="19" t="s">
        <v>45</v>
      </c>
      <c s="24" t="s">
        <v>374</v>
      </c>
      <c s="25" t="s">
        <v>93</v>
      </c>
      <c s="26">
        <v>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375</v>
      </c>
    </row>
    <row r="28" spans="1:5" ht="12.75">
      <c r="A28" s="30" t="s">
        <v>42</v>
      </c>
      <c r="E28" s="31" t="s">
        <v>298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87</v>
      </c>
      <c s="19" t="s">
        <v>45</v>
      </c>
      <c s="24" t="s">
        <v>88</v>
      </c>
      <c s="25" t="s">
        <v>74</v>
      </c>
      <c s="26">
        <v>12.5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376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97</v>
      </c>
      <c s="19" t="s">
        <v>45</v>
      </c>
      <c s="24" t="s">
        <v>98</v>
      </c>
      <c s="25" t="s">
        <v>74</v>
      </c>
      <c s="26">
        <v>27.3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99</v>
      </c>
    </row>
    <row r="36" spans="1:5" ht="12.75">
      <c r="A36" s="30" t="s">
        <v>42</v>
      </c>
      <c r="E36" s="31" t="s">
        <v>377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105</v>
      </c>
      <c s="19" t="s">
        <v>45</v>
      </c>
      <c s="24" t="s">
        <v>106</v>
      </c>
      <c s="25" t="s">
        <v>74</v>
      </c>
      <c s="26">
        <v>178.353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378</v>
      </c>
    </row>
    <row r="40" spans="1:5" ht="38.25">
      <c r="A40" s="30" t="s">
        <v>42</v>
      </c>
      <c r="E40" s="31" t="s">
        <v>379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110</v>
      </c>
      <c s="19" t="s">
        <v>45</v>
      </c>
      <c s="24" t="s">
        <v>111</v>
      </c>
      <c s="25" t="s">
        <v>74</v>
      </c>
      <c s="26">
        <v>173.374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112</v>
      </c>
    </row>
    <row r="44" spans="1:5" ht="12.75">
      <c r="A44" s="30" t="s">
        <v>42</v>
      </c>
      <c r="E44" s="31" t="s">
        <v>380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115</v>
      </c>
      <c s="19" t="s">
        <v>45</v>
      </c>
      <c s="24" t="s">
        <v>116</v>
      </c>
      <c s="25" t="s">
        <v>74</v>
      </c>
      <c s="26">
        <v>38.535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117</v>
      </c>
    </row>
    <row r="48" spans="1:5" ht="12.75">
      <c r="A48" s="30" t="s">
        <v>42</v>
      </c>
      <c r="E48" s="31" t="s">
        <v>381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120</v>
      </c>
      <c s="19" t="s">
        <v>45</v>
      </c>
      <c s="24" t="s">
        <v>121</v>
      </c>
      <c s="25" t="s">
        <v>80</v>
      </c>
      <c s="26">
        <v>12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45</v>
      </c>
    </row>
    <row r="52" spans="1:5" ht="12.75">
      <c r="A52" s="30" t="s">
        <v>42</v>
      </c>
      <c r="E52" s="31" t="s">
        <v>382</v>
      </c>
    </row>
    <row r="53" spans="1:5" ht="12.75">
      <c r="A53" t="s">
        <v>44</v>
      </c>
      <c r="E53" s="29" t="s">
        <v>45</v>
      </c>
    </row>
    <row r="54" spans="1:18" ht="12.75" customHeight="1">
      <c r="A54" s="5" t="s">
        <v>33</v>
      </c>
      <c s="5"/>
      <c s="35" t="s">
        <v>23</v>
      </c>
      <c s="5"/>
      <c s="21" t="s">
        <v>141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114</v>
      </c>
      <c s="23" t="s">
        <v>143</v>
      </c>
      <c s="19" t="s">
        <v>45</v>
      </c>
      <c s="24" t="s">
        <v>144</v>
      </c>
      <c s="25" t="s">
        <v>74</v>
      </c>
      <c s="26">
        <v>18.35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145</v>
      </c>
    </row>
    <row r="57" spans="1:5" ht="12.75">
      <c r="A57" s="30" t="s">
        <v>42</v>
      </c>
      <c r="E57" s="31" t="s">
        <v>383</v>
      </c>
    </row>
    <row r="58" spans="1:5" ht="12.75">
      <c r="A58" t="s">
        <v>44</v>
      </c>
      <c r="E58" s="29" t="s">
        <v>45</v>
      </c>
    </row>
    <row r="59" spans="1:18" ht="12.75" customHeight="1">
      <c r="A59" s="5" t="s">
        <v>33</v>
      </c>
      <c s="5"/>
      <c s="35" t="s">
        <v>25</v>
      </c>
      <c s="5"/>
      <c s="21" t="s">
        <v>147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9" t="s">
        <v>35</v>
      </c>
      <c s="23" t="s">
        <v>119</v>
      </c>
      <c s="23" t="s">
        <v>384</v>
      </c>
      <c s="19" t="s">
        <v>45</v>
      </c>
      <c s="24" t="s">
        <v>385</v>
      </c>
      <c s="25" t="s">
        <v>80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386</v>
      </c>
    </row>
    <row r="62" spans="1:5" ht="12.75">
      <c r="A62" s="30" t="s">
        <v>42</v>
      </c>
      <c r="E62" s="31" t="s">
        <v>382</v>
      </c>
    </row>
    <row r="63" spans="1:5" ht="12.75">
      <c r="A63" t="s">
        <v>44</v>
      </c>
      <c r="E63" s="29" t="s">
        <v>45</v>
      </c>
    </row>
    <row r="64" spans="1:16" ht="12.75">
      <c r="A64" s="19" t="s">
        <v>35</v>
      </c>
      <c s="23" t="s">
        <v>123</v>
      </c>
      <c s="23" t="s">
        <v>387</v>
      </c>
      <c s="19" t="s">
        <v>45</v>
      </c>
      <c s="24" t="s">
        <v>388</v>
      </c>
      <c s="25" t="s">
        <v>80</v>
      </c>
      <c s="26">
        <v>12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389</v>
      </c>
    </row>
    <row r="66" spans="1:5" ht="12.75">
      <c r="A66" s="30" t="s">
        <v>42</v>
      </c>
      <c r="E66" s="31" t="s">
        <v>382</v>
      </c>
    </row>
    <row r="67" spans="1:5" ht="12.75">
      <c r="A67" t="s">
        <v>44</v>
      </c>
      <c r="E67" s="29" t="s">
        <v>45</v>
      </c>
    </row>
    <row r="68" spans="1:18" ht="12.75" customHeight="1">
      <c r="A68" s="5" t="s">
        <v>33</v>
      </c>
      <c s="5"/>
      <c s="35" t="s">
        <v>96</v>
      </c>
      <c s="5"/>
      <c s="21" t="s">
        <v>185</v>
      </c>
      <c s="5"/>
      <c s="5"/>
      <c s="5"/>
      <c s="36">
        <f>0+Q68</f>
      </c>
      <c r="O68">
        <f>0+R68</f>
      </c>
      <c r="Q68">
        <f>0+I69+I73+I77+I81+I85+I89</f>
      </c>
      <c>
        <f>0+O69+O73+O77+O81+O85+O89</f>
      </c>
    </row>
    <row r="69" spans="1:16" ht="12.75">
      <c r="A69" s="19" t="s">
        <v>35</v>
      </c>
      <c s="23" t="s">
        <v>128</v>
      </c>
      <c s="23" t="s">
        <v>390</v>
      </c>
      <c s="19" t="s">
        <v>45</v>
      </c>
      <c s="24" t="s">
        <v>391</v>
      </c>
      <c s="25" t="s">
        <v>93</v>
      </c>
      <c s="26">
        <v>171.5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392</v>
      </c>
    </row>
    <row r="71" spans="1:5" ht="12.75">
      <c r="A71" s="30" t="s">
        <v>42</v>
      </c>
      <c r="E71" s="31" t="s">
        <v>393</v>
      </c>
    </row>
    <row r="72" spans="1:5" ht="12.75">
      <c r="A72" t="s">
        <v>44</v>
      </c>
      <c r="E72" s="29" t="s">
        <v>45</v>
      </c>
    </row>
    <row r="73" spans="1:16" ht="12.75">
      <c r="A73" s="19" t="s">
        <v>35</v>
      </c>
      <c s="23" t="s">
        <v>133</v>
      </c>
      <c s="23" t="s">
        <v>394</v>
      </c>
      <c s="19" t="s">
        <v>45</v>
      </c>
      <c s="24" t="s">
        <v>395</v>
      </c>
      <c s="25" t="s">
        <v>93</v>
      </c>
      <c s="26">
        <v>12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396</v>
      </c>
    </row>
    <row r="75" spans="1:5" ht="12.75">
      <c r="A75" s="30" t="s">
        <v>42</v>
      </c>
      <c r="E75" s="31" t="s">
        <v>382</v>
      </c>
    </row>
    <row r="76" spans="1:5" ht="12.75">
      <c r="A76" t="s">
        <v>44</v>
      </c>
      <c r="E76" s="29" t="s">
        <v>45</v>
      </c>
    </row>
    <row r="77" spans="1:16" ht="12.75">
      <c r="A77" s="19" t="s">
        <v>35</v>
      </c>
      <c s="23" t="s">
        <v>136</v>
      </c>
      <c s="23" t="s">
        <v>397</v>
      </c>
      <c s="19" t="s">
        <v>45</v>
      </c>
      <c s="24" t="s">
        <v>398</v>
      </c>
      <c s="25" t="s">
        <v>194</v>
      </c>
      <c s="26">
        <v>10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399</v>
      </c>
    </row>
    <row r="79" spans="1:5" ht="12.75">
      <c r="A79" s="30" t="s">
        <v>42</v>
      </c>
      <c r="E79" s="31" t="s">
        <v>277</v>
      </c>
    </row>
    <row r="80" spans="1:5" ht="12.75">
      <c r="A80" t="s">
        <v>44</v>
      </c>
      <c r="E80" s="29" t="s">
        <v>45</v>
      </c>
    </row>
    <row r="81" spans="1:16" ht="12.75">
      <c r="A81" s="19" t="s">
        <v>35</v>
      </c>
      <c s="23" t="s">
        <v>142</v>
      </c>
      <c s="23" t="s">
        <v>400</v>
      </c>
      <c s="19" t="s">
        <v>45</v>
      </c>
      <c s="24" t="s">
        <v>401</v>
      </c>
      <c s="25" t="s">
        <v>194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45</v>
      </c>
    </row>
    <row r="83" spans="1:5" ht="12.75">
      <c r="A83" s="30" t="s">
        <v>42</v>
      </c>
      <c r="E83" s="31" t="s">
        <v>43</v>
      </c>
    </row>
    <row r="84" spans="1:5" ht="12.75">
      <c r="A84" t="s">
        <v>44</v>
      </c>
      <c r="E84" s="29" t="s">
        <v>45</v>
      </c>
    </row>
    <row r="85" spans="1:16" ht="12.75">
      <c r="A85" s="19" t="s">
        <v>35</v>
      </c>
      <c s="23" t="s">
        <v>148</v>
      </c>
      <c s="23" t="s">
        <v>206</v>
      </c>
      <c s="19" t="s">
        <v>45</v>
      </c>
      <c s="24" t="s">
        <v>207</v>
      </c>
      <c s="25" t="s">
        <v>74</v>
      </c>
      <c s="26">
        <v>0.8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42</v>
      </c>
      <c r="E87" s="31" t="s">
        <v>402</v>
      </c>
    </row>
    <row r="88" spans="1:5" ht="12.75">
      <c r="A88" t="s">
        <v>44</v>
      </c>
      <c r="E88" s="29" t="s">
        <v>45</v>
      </c>
    </row>
    <row r="89" spans="1:16" ht="12.75">
      <c r="A89" s="19" t="s">
        <v>35</v>
      </c>
      <c s="23" t="s">
        <v>153</v>
      </c>
      <c s="23" t="s">
        <v>211</v>
      </c>
      <c s="19" t="s">
        <v>45</v>
      </c>
      <c s="24" t="s">
        <v>212</v>
      </c>
      <c s="25" t="s">
        <v>194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403</v>
      </c>
    </row>
    <row r="91" spans="1:5" ht="12.75">
      <c r="A91" s="30" t="s">
        <v>42</v>
      </c>
      <c r="E91" s="31" t="s">
        <v>43</v>
      </c>
    </row>
    <row r="92" spans="1:5" ht="12.75">
      <c r="A92" t="s">
        <v>44</v>
      </c>
      <c r="E92" s="29" t="s">
        <v>45</v>
      </c>
    </row>
    <row r="93" spans="1:18" ht="12.75" customHeight="1">
      <c r="A93" s="5" t="s">
        <v>33</v>
      </c>
      <c s="5"/>
      <c s="35" t="s">
        <v>30</v>
      </c>
      <c s="5"/>
      <c s="21" t="s">
        <v>219</v>
      </c>
      <c s="5"/>
      <c s="5"/>
      <c s="5"/>
      <c s="36">
        <f>0+Q93</f>
      </c>
      <c r="O93">
        <f>0+R93</f>
      </c>
      <c r="Q93">
        <f>0+I94+I98</f>
      </c>
      <c>
        <f>0+O94+O98</f>
      </c>
    </row>
    <row r="94" spans="1:16" ht="12.75">
      <c r="A94" s="19" t="s">
        <v>35</v>
      </c>
      <c s="23" t="s">
        <v>157</v>
      </c>
      <c s="23" t="s">
        <v>404</v>
      </c>
      <c s="19" t="s">
        <v>45</v>
      </c>
      <c s="24" t="s">
        <v>405</v>
      </c>
      <c s="25" t="s">
        <v>74</v>
      </c>
      <c s="26">
        <v>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406</v>
      </c>
    </row>
    <row r="96" spans="1:5" ht="12.75">
      <c r="A96" s="30" t="s">
        <v>42</v>
      </c>
      <c r="E96" s="31" t="s">
        <v>407</v>
      </c>
    </row>
    <row r="97" spans="1:5" ht="12.75">
      <c r="A97" t="s">
        <v>44</v>
      </c>
      <c r="E97" s="29" t="s">
        <v>45</v>
      </c>
    </row>
    <row r="98" spans="1:16" ht="12.75">
      <c r="A98" s="19" t="s">
        <v>35</v>
      </c>
      <c s="23" t="s">
        <v>162</v>
      </c>
      <c s="23" t="s">
        <v>408</v>
      </c>
      <c s="19" t="s">
        <v>45</v>
      </c>
      <c s="24" t="s">
        <v>409</v>
      </c>
      <c s="25" t="s">
        <v>93</v>
      </c>
      <c s="26">
        <v>185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38.25">
      <c r="A99" s="28" t="s">
        <v>40</v>
      </c>
      <c r="E99" s="29" t="s">
        <v>410</v>
      </c>
    </row>
    <row r="100" spans="1:5" ht="12.75">
      <c r="A100" s="30" t="s">
        <v>42</v>
      </c>
      <c r="E100" s="31" t="s">
        <v>411</v>
      </c>
    </row>
    <row r="101" spans="1:5" ht="12.75">
      <c r="A101" t="s">
        <v>44</v>
      </c>
      <c r="E101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